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olaio\EXCEL\FILE UFFICIALI DA ALLEGARE\"/>
    </mc:Choice>
  </mc:AlternateContent>
  <workbookProtection workbookPassword="ABEF" lockStructure="1"/>
  <bookViews>
    <workbookView xWindow="0" yWindow="60" windowWidth="22980" windowHeight="9525" tabRatio="800"/>
  </bookViews>
  <sheets>
    <sheet name="ISTRUZIONI" sheetId="2" r:id="rId1"/>
    <sheet name="CALCOLO NEVE NTC" sheetId="1" r:id="rId2"/>
    <sheet name="Copertura ad una falda" sheetId="4" r:id="rId3"/>
    <sheet name="Copertura a due falde" sheetId="5" r:id="rId4"/>
    <sheet name="Copertura a più falde" sheetId="6" r:id="rId5"/>
    <sheet name="dati nascosti" sheetId="3" state="hidden" r:id="rId6"/>
  </sheets>
  <definedNames>
    <definedName name="cop">'dati nascosti'!$Q$3:$Q$6</definedName>
    <definedName name="cope">'dati nascosti'!$Q$3:$Q$5</definedName>
    <definedName name="sn">'dati nascosti'!$L$11:$L$12</definedName>
    <definedName name="topo">'dati nascosti'!$O$3:$O$5</definedName>
    <definedName name="zona">'dati nascosti'!$I$3:$I$6</definedName>
  </definedNames>
  <calcPr calcId="152511"/>
</workbook>
</file>

<file path=xl/calcChain.xml><?xml version="1.0" encoding="utf-8"?>
<calcChain xmlns="http://schemas.openxmlformats.org/spreadsheetml/2006/main">
  <c r="E17" i="3" l="1"/>
  <c r="E16" i="3"/>
  <c r="H79" i="1"/>
  <c r="G16" i="5" s="1"/>
  <c r="H78" i="1"/>
  <c r="F16" i="6"/>
  <c r="F15" i="6"/>
  <c r="D16" i="5"/>
  <c r="D15" i="5"/>
  <c r="D13" i="4"/>
  <c r="F17" i="6" l="1"/>
  <c r="I16" i="6"/>
  <c r="G56" i="1"/>
  <c r="I17" i="6" l="1"/>
  <c r="H80" i="1" s="1"/>
  <c r="C18" i="3"/>
  <c r="G15" i="5"/>
  <c r="I15" i="6"/>
  <c r="C15" i="4"/>
  <c r="F7" i="3" l="1"/>
  <c r="G36" i="1" s="1"/>
  <c r="F6" i="3"/>
  <c r="F5" i="3"/>
  <c r="F4" i="3"/>
  <c r="H11" i="1"/>
  <c r="D26" i="6" l="1"/>
  <c r="I21" i="6"/>
  <c r="F25" i="6"/>
  <c r="F21" i="6"/>
  <c r="G22" i="6"/>
  <c r="I26" i="6"/>
  <c r="D22" i="6"/>
  <c r="F13" i="4"/>
  <c r="H25" i="5"/>
  <c r="H20" i="5"/>
  <c r="D25" i="5"/>
  <c r="D20" i="5"/>
  <c r="D22" i="5"/>
  <c r="H23" i="5"/>
</calcChain>
</file>

<file path=xl/comments1.xml><?xml version="1.0" encoding="utf-8"?>
<comments xmlns="http://schemas.openxmlformats.org/spreadsheetml/2006/main">
  <authors>
    <author>Nicla</author>
  </authors>
  <commentList>
    <comment ref="F71" authorId="0" shapeId="0">
      <text>
        <r>
          <rPr>
            <b/>
            <sz val="9"/>
            <color indexed="81"/>
            <rFont val="Tahoma"/>
            <family val="2"/>
          </rPr>
          <t>Davide Cicchini:</t>
        </r>
        <r>
          <rPr>
            <sz val="9"/>
            <color indexed="81"/>
            <rFont val="Tahoma"/>
            <family val="2"/>
          </rPr>
          <t xml:space="preserve">
Nel caso il tetto abbia una singola falda non occorre inserire nessun valore (si può lasciare quello di default).</t>
        </r>
      </text>
    </comment>
  </commentList>
</comments>
</file>

<file path=xl/sharedStrings.xml><?xml version="1.0" encoding="utf-8"?>
<sst xmlns="http://schemas.openxmlformats.org/spreadsheetml/2006/main" count="151" uniqueCount="97">
  <si>
    <r>
      <t>q</t>
    </r>
    <r>
      <rPr>
        <vertAlign val="subscript"/>
        <sz val="10"/>
        <color indexed="8"/>
        <rFont val="Arial"/>
        <family val="2"/>
      </rPr>
      <t>sk</t>
    </r>
    <r>
      <rPr>
        <sz val="10"/>
        <color indexed="8"/>
        <rFont val="Arial"/>
        <family val="2"/>
      </rPr>
      <t xml:space="preserve"> (a</t>
    </r>
    <r>
      <rPr>
        <vertAlign val="subscript"/>
        <sz val="10"/>
        <color indexed="8"/>
        <rFont val="Arial"/>
        <family val="2"/>
      </rPr>
      <t>s</t>
    </r>
    <r>
      <rPr>
        <sz val="10"/>
        <color indexed="8"/>
        <rFont val="Arial"/>
        <family val="2"/>
      </rPr>
      <t xml:space="preserve"> </t>
    </r>
    <r>
      <rPr>
        <sz val="10"/>
        <color indexed="8"/>
        <rFont val="Arial"/>
        <family val="2"/>
      </rPr>
      <t>≤ 200)</t>
    </r>
  </si>
  <si>
    <t>a</t>
  </si>
  <si>
    <t>b</t>
  </si>
  <si>
    <r>
      <rPr>
        <b/>
        <u/>
        <sz val="10"/>
        <color indexed="8"/>
        <rFont val="Arial"/>
        <family val="2"/>
      </rPr>
      <t>Zona I - Alpina</t>
    </r>
    <r>
      <rPr>
        <sz val="10"/>
        <color indexed="8"/>
        <rFont val="Arial"/>
        <family val="2"/>
      </rPr>
      <t xml:space="preserve">
</t>
    </r>
    <r>
      <rPr>
        <sz val="8"/>
        <color indexed="8"/>
        <rFont val="Arial"/>
        <family val="2"/>
      </rPr>
      <t>Aosta, Belluno, Bergamo, Biella, Bolzano, Brescia, Como, Cuneo, Lecco, Pordenone, Sondrio, Torino, Trento, Udine, Verbania, Vercelli, Vicenza.</t>
    </r>
  </si>
  <si>
    <r>
      <rPr>
        <b/>
        <u/>
        <sz val="10"/>
        <color indexed="8"/>
        <rFont val="Arial"/>
        <family val="2"/>
      </rPr>
      <t>Zona I - Mediterranea</t>
    </r>
    <r>
      <rPr>
        <sz val="10"/>
        <color indexed="8"/>
        <rFont val="Arial"/>
        <family val="2"/>
      </rPr>
      <t xml:space="preserve">
</t>
    </r>
    <r>
      <rPr>
        <sz val="8"/>
        <color indexed="8"/>
        <rFont val="Arial"/>
        <family val="2"/>
      </rPr>
      <t>Alessandria, Ancona, Asti, Bologna, Cremona, Forlì-Cesena, Lodi, Milano, Modena, Novara, Parma, Pavia, Pesaro e Urbino, Piacenza, Ravenna, Reggio Emilia, Rimini, Treviso, Varese.</t>
    </r>
  </si>
  <si>
    <r>
      <rPr>
        <b/>
        <u/>
        <sz val="10"/>
        <color indexed="8"/>
        <rFont val="Arial"/>
        <family val="2"/>
      </rPr>
      <t>Zona II</t>
    </r>
    <r>
      <rPr>
        <sz val="10"/>
        <color indexed="8"/>
        <rFont val="Arial"/>
        <family val="2"/>
      </rPr>
      <t xml:space="preserve">
</t>
    </r>
    <r>
      <rPr>
        <sz val="8"/>
        <color indexed="8"/>
        <rFont val="Arial"/>
        <family val="2"/>
      </rPr>
      <t>Arezzo, Ascoli Piceno, Bari, Campobasso, Chieti, Ferrara, Firenze, Foggia, Genova, Gorizia, Imperia, Isernia, La Spezia, Lucca, Macerata, Mantova, Massa Carrara, Padova, Perugia, Pescara, Pistoia, Prato, Rovigo, Savona, Teramo, Trieste, Venezia, Verona.</t>
    </r>
  </si>
  <si>
    <r>
      <rPr>
        <b/>
        <u/>
        <sz val="10"/>
        <color indexed="8"/>
        <rFont val="Arial"/>
        <family val="2"/>
      </rPr>
      <t>Zona III</t>
    </r>
    <r>
      <rPr>
        <sz val="10"/>
        <color indexed="8"/>
        <rFont val="Arial"/>
        <family val="2"/>
      </rPr>
      <t xml:space="preserve">
</t>
    </r>
    <r>
      <rPr>
        <sz val="8"/>
        <color indexed="8"/>
        <rFont val="Arial"/>
        <family val="2"/>
      </rPr>
      <t>Agrigento, Avellino, Benevento, Brindisi, Cagliari, Caltanisetta, Carbonia-Iglesias, Caserta, Catania, Catanzaro, Cosenza, Crotone, Enna, Frosinone, Grosseto, L’Aquila, Latina, Lecce, Livorno, Matera, Medio Campidano, Messina, Napoli, Nuoro, Ogliastra, Olbia Tempio, Oristano, Palermo, Pisa, Potenza, Ragusa, Reggio Calabria, Rieti, Roma, Salerno, Sassari, Siena, Siracusa, Taranto, Terni, Trapani, Vibo Valentia, Viterbo.</t>
    </r>
  </si>
  <si>
    <r>
      <rPr>
        <sz val="10"/>
        <color indexed="8"/>
        <rFont val="Symbol"/>
        <family val="1"/>
        <charset val="2"/>
      </rPr>
      <t>m</t>
    </r>
    <r>
      <rPr>
        <vertAlign val="subscript"/>
        <sz val="10"/>
        <color indexed="8"/>
        <rFont val="Arial"/>
        <family val="2"/>
      </rPr>
      <t>i</t>
    </r>
    <r>
      <rPr>
        <sz val="10"/>
        <color indexed="8"/>
        <rFont val="Arial"/>
        <family val="2"/>
      </rPr>
      <t xml:space="preserve"> (coefficiente di forma)</t>
    </r>
  </si>
  <si>
    <r>
      <t>C</t>
    </r>
    <r>
      <rPr>
        <vertAlign val="subscript"/>
        <sz val="10"/>
        <color indexed="8"/>
        <rFont val="Arial"/>
        <family val="2"/>
      </rPr>
      <t>E</t>
    </r>
    <r>
      <rPr>
        <sz val="10"/>
        <color indexed="8"/>
        <rFont val="Arial"/>
        <family val="2"/>
      </rPr>
      <t xml:space="preserve"> (coefficiente di esposizione)</t>
    </r>
  </si>
  <si>
    <r>
      <t>C</t>
    </r>
    <r>
      <rPr>
        <vertAlign val="subscript"/>
        <sz val="10"/>
        <color indexed="8"/>
        <rFont val="Arial"/>
        <family val="2"/>
      </rPr>
      <t>t</t>
    </r>
    <r>
      <rPr>
        <sz val="10"/>
        <color indexed="8"/>
        <rFont val="Arial"/>
        <family val="2"/>
      </rPr>
      <t xml:space="preserve"> (coefficiente termico)</t>
    </r>
  </si>
  <si>
    <t>Battuta dai venti</t>
  </si>
  <si>
    <t>Aree pianeggianti non ostruite esposte su tutti i lati, senza costruzioni o alberi più alti.</t>
  </si>
  <si>
    <t>Normale</t>
  </si>
  <si>
    <t>Aree in cui non è presente una significativa rimozione di neve sulla costruzione prodotta dal vento, a causa del terreno, altre costruzioni o alberi.</t>
  </si>
  <si>
    <t>Riparata</t>
  </si>
  <si>
    <t>Aree in cui la costruzione considerata è sensibilmente più bassa del circostante terreno o circondata da costruzioni o alberi più alti.</t>
  </si>
  <si>
    <r>
      <t xml:space="preserve">0° </t>
    </r>
    <r>
      <rPr>
        <sz val="10"/>
        <color indexed="8"/>
        <rFont val="Calibri"/>
        <family val="2"/>
      </rPr>
      <t xml:space="preserve">≤ </t>
    </r>
    <r>
      <rPr>
        <sz val="10"/>
        <color indexed="8"/>
        <rFont val="Symbol"/>
        <family val="1"/>
        <charset val="2"/>
      </rPr>
      <t>a</t>
    </r>
    <r>
      <rPr>
        <sz val="10"/>
        <color indexed="8"/>
        <rFont val="Calibri"/>
        <family val="2"/>
      </rPr>
      <t xml:space="preserve"> ≤ 30°</t>
    </r>
  </si>
  <si>
    <r>
      <t>30° &lt;</t>
    </r>
    <r>
      <rPr>
        <sz val="10"/>
        <color indexed="8"/>
        <rFont val="Calibri"/>
        <family val="2"/>
      </rPr>
      <t xml:space="preserve"> </t>
    </r>
    <r>
      <rPr>
        <sz val="10"/>
        <color indexed="8"/>
        <rFont val="Symbol"/>
        <family val="1"/>
        <charset val="2"/>
      </rPr>
      <t>a</t>
    </r>
    <r>
      <rPr>
        <sz val="10"/>
        <color indexed="8"/>
        <rFont val="Calibri"/>
        <family val="2"/>
      </rPr>
      <t xml:space="preserve"> &lt; 60°</t>
    </r>
  </si>
  <si>
    <r>
      <rPr>
        <sz val="10"/>
        <color indexed="8"/>
        <rFont val="Symbol"/>
        <family val="1"/>
        <charset val="2"/>
      </rPr>
      <t>a</t>
    </r>
    <r>
      <rPr>
        <sz val="10"/>
        <color indexed="8"/>
        <rFont val="Arial"/>
        <family val="2"/>
      </rPr>
      <t xml:space="preserve"> </t>
    </r>
    <r>
      <rPr>
        <sz val="10"/>
        <color indexed="8"/>
        <rFont val="Calibri"/>
        <family val="2"/>
      </rPr>
      <t>≥</t>
    </r>
    <r>
      <rPr>
        <sz val="10"/>
        <color indexed="8"/>
        <rFont val="Arial"/>
        <family val="2"/>
      </rPr>
      <t xml:space="preserve"> 60</t>
    </r>
  </si>
  <si>
    <t>(Caso I)</t>
  </si>
  <si>
    <t>(Caso II)</t>
  </si>
  <si>
    <t>(Caso III)</t>
  </si>
  <si>
    <t>Ing. Davide Cicchini</t>
  </si>
  <si>
    <t>www.davidecicchini.it</t>
  </si>
  <si>
    <t>1.DEFINIZIONE DEI DATI</t>
  </si>
  <si>
    <r>
      <t>q</t>
    </r>
    <r>
      <rPr>
        <vertAlign val="subscript"/>
        <sz val="9"/>
        <color indexed="8"/>
        <rFont val="Arial"/>
        <family val="2"/>
      </rPr>
      <t>sk</t>
    </r>
    <r>
      <rPr>
        <sz val="9"/>
        <color indexed="8"/>
        <rFont val="Arial"/>
        <family val="2"/>
      </rPr>
      <t xml:space="preserve"> = 1,50 kN/m</t>
    </r>
    <r>
      <rPr>
        <sz val="9"/>
        <color indexed="8"/>
        <rFont val="Calibri"/>
        <family val="2"/>
      </rPr>
      <t>²</t>
    </r>
    <r>
      <rPr>
        <sz val="9"/>
        <color indexed="8"/>
        <rFont val="Arial"/>
        <family val="2"/>
      </rPr>
      <t xml:space="preserve">                         a</t>
    </r>
    <r>
      <rPr>
        <vertAlign val="subscript"/>
        <sz val="9"/>
        <color indexed="8"/>
        <rFont val="Arial"/>
        <family val="2"/>
      </rPr>
      <t>s</t>
    </r>
    <r>
      <rPr>
        <sz val="9"/>
        <color indexed="8"/>
        <rFont val="Arial"/>
        <family val="2"/>
      </rPr>
      <t xml:space="preserve"> </t>
    </r>
    <r>
      <rPr>
        <sz val="9"/>
        <color indexed="8"/>
        <rFont val="Calibri"/>
        <family val="2"/>
      </rPr>
      <t>≤</t>
    </r>
    <r>
      <rPr>
        <sz val="9"/>
        <color indexed="8"/>
        <rFont val="Arial"/>
        <family val="2"/>
      </rPr>
      <t xml:space="preserve"> 200 m
q</t>
    </r>
    <r>
      <rPr>
        <vertAlign val="subscript"/>
        <sz val="9"/>
        <color indexed="8"/>
        <rFont val="Arial"/>
        <family val="2"/>
      </rPr>
      <t>sk</t>
    </r>
    <r>
      <rPr>
        <sz val="9"/>
        <color indexed="8"/>
        <rFont val="Arial"/>
        <family val="2"/>
      </rPr>
      <t xml:space="preserve"> = 1,39 [1+(a</t>
    </r>
    <r>
      <rPr>
        <vertAlign val="subscript"/>
        <sz val="9"/>
        <color indexed="8"/>
        <rFont val="Arial"/>
        <family val="2"/>
      </rPr>
      <t>s</t>
    </r>
    <r>
      <rPr>
        <sz val="9"/>
        <color indexed="8"/>
        <rFont val="Arial"/>
        <family val="2"/>
      </rPr>
      <t>/728)</t>
    </r>
    <r>
      <rPr>
        <vertAlign val="superscript"/>
        <sz val="9"/>
        <color indexed="8"/>
        <rFont val="Arial"/>
        <family val="2"/>
      </rPr>
      <t>2</t>
    </r>
    <r>
      <rPr>
        <sz val="9"/>
        <color indexed="8"/>
        <rFont val="Arial"/>
        <family val="2"/>
      </rPr>
      <t>] kN/m</t>
    </r>
    <r>
      <rPr>
        <sz val="9"/>
        <color indexed="8"/>
        <rFont val="Calibri"/>
        <family val="2"/>
      </rPr>
      <t>²</t>
    </r>
    <r>
      <rPr>
        <sz val="9"/>
        <color indexed="8"/>
        <rFont val="Arial"/>
        <family val="2"/>
      </rPr>
      <t xml:space="preserve">      a</t>
    </r>
    <r>
      <rPr>
        <vertAlign val="subscript"/>
        <sz val="9"/>
        <color indexed="8"/>
        <rFont val="Arial"/>
        <family val="2"/>
      </rPr>
      <t>s</t>
    </r>
    <r>
      <rPr>
        <sz val="9"/>
        <color indexed="8"/>
        <rFont val="Arial"/>
        <family val="2"/>
      </rPr>
      <t xml:space="preserve"> &gt; 200 m</t>
    </r>
  </si>
  <si>
    <r>
      <t>q</t>
    </r>
    <r>
      <rPr>
        <vertAlign val="subscript"/>
        <sz val="9"/>
        <color indexed="8"/>
        <rFont val="Arial"/>
        <family val="2"/>
      </rPr>
      <t>sk</t>
    </r>
    <r>
      <rPr>
        <sz val="9"/>
        <color indexed="8"/>
        <rFont val="Arial"/>
        <family val="2"/>
      </rPr>
      <t xml:space="preserve"> = 1,50 kN/m</t>
    </r>
    <r>
      <rPr>
        <sz val="9"/>
        <color indexed="8"/>
        <rFont val="Calibri"/>
        <family val="2"/>
      </rPr>
      <t>²</t>
    </r>
    <r>
      <rPr>
        <sz val="9"/>
        <color indexed="8"/>
        <rFont val="Arial"/>
        <family val="2"/>
      </rPr>
      <t xml:space="preserve">                         a</t>
    </r>
    <r>
      <rPr>
        <vertAlign val="subscript"/>
        <sz val="9"/>
        <color indexed="8"/>
        <rFont val="Arial"/>
        <family val="2"/>
      </rPr>
      <t>s</t>
    </r>
    <r>
      <rPr>
        <sz val="9"/>
        <color indexed="8"/>
        <rFont val="Arial"/>
        <family val="2"/>
      </rPr>
      <t xml:space="preserve"> </t>
    </r>
    <r>
      <rPr>
        <sz val="9"/>
        <color indexed="8"/>
        <rFont val="Calibri"/>
        <family val="2"/>
      </rPr>
      <t>≤</t>
    </r>
    <r>
      <rPr>
        <sz val="9"/>
        <color indexed="8"/>
        <rFont val="Arial"/>
        <family val="2"/>
      </rPr>
      <t xml:space="preserve"> 200 m
q</t>
    </r>
    <r>
      <rPr>
        <vertAlign val="subscript"/>
        <sz val="9"/>
        <color indexed="8"/>
        <rFont val="Arial"/>
        <family val="2"/>
      </rPr>
      <t>sk</t>
    </r>
    <r>
      <rPr>
        <sz val="9"/>
        <color indexed="8"/>
        <rFont val="Arial"/>
        <family val="2"/>
      </rPr>
      <t xml:space="preserve"> = 1,35 [1+(a</t>
    </r>
    <r>
      <rPr>
        <vertAlign val="subscript"/>
        <sz val="9"/>
        <color indexed="8"/>
        <rFont val="Arial"/>
        <family val="2"/>
      </rPr>
      <t>s</t>
    </r>
    <r>
      <rPr>
        <sz val="9"/>
        <color indexed="8"/>
        <rFont val="Arial"/>
        <family val="2"/>
      </rPr>
      <t>/602)</t>
    </r>
    <r>
      <rPr>
        <vertAlign val="superscript"/>
        <sz val="9"/>
        <color indexed="8"/>
        <rFont val="Arial"/>
        <family val="2"/>
      </rPr>
      <t>2</t>
    </r>
    <r>
      <rPr>
        <sz val="9"/>
        <color indexed="8"/>
        <rFont val="Arial"/>
        <family val="2"/>
      </rPr>
      <t>] kN/m</t>
    </r>
    <r>
      <rPr>
        <sz val="9"/>
        <color indexed="8"/>
        <rFont val="Calibri"/>
        <family val="2"/>
      </rPr>
      <t>²</t>
    </r>
    <r>
      <rPr>
        <sz val="9"/>
        <color indexed="8"/>
        <rFont val="Arial"/>
        <family val="2"/>
      </rPr>
      <t xml:space="preserve">    a</t>
    </r>
    <r>
      <rPr>
        <vertAlign val="subscript"/>
        <sz val="9"/>
        <color indexed="8"/>
        <rFont val="Arial"/>
        <family val="2"/>
      </rPr>
      <t>s</t>
    </r>
    <r>
      <rPr>
        <sz val="9"/>
        <color indexed="8"/>
        <rFont val="Arial"/>
        <family val="2"/>
      </rPr>
      <t xml:space="preserve"> &gt; 200 m</t>
    </r>
  </si>
  <si>
    <r>
      <t>q</t>
    </r>
    <r>
      <rPr>
        <vertAlign val="subscript"/>
        <sz val="9"/>
        <color indexed="8"/>
        <rFont val="Arial"/>
        <family val="2"/>
      </rPr>
      <t>sk</t>
    </r>
    <r>
      <rPr>
        <sz val="9"/>
        <color indexed="8"/>
        <rFont val="Arial"/>
        <family val="2"/>
      </rPr>
      <t xml:space="preserve"> = 1,00 kN/m</t>
    </r>
    <r>
      <rPr>
        <sz val="9"/>
        <color indexed="8"/>
        <rFont val="Calibri"/>
        <family val="2"/>
      </rPr>
      <t>²</t>
    </r>
    <r>
      <rPr>
        <sz val="9"/>
        <color indexed="8"/>
        <rFont val="Arial"/>
        <family val="2"/>
      </rPr>
      <t xml:space="preserve">                        a</t>
    </r>
    <r>
      <rPr>
        <vertAlign val="subscript"/>
        <sz val="9"/>
        <color indexed="8"/>
        <rFont val="Arial"/>
        <family val="2"/>
      </rPr>
      <t>s</t>
    </r>
    <r>
      <rPr>
        <sz val="9"/>
        <color indexed="8"/>
        <rFont val="Arial"/>
        <family val="2"/>
      </rPr>
      <t xml:space="preserve"> </t>
    </r>
    <r>
      <rPr>
        <sz val="9"/>
        <color indexed="8"/>
        <rFont val="Calibri"/>
        <family val="2"/>
      </rPr>
      <t>≤</t>
    </r>
    <r>
      <rPr>
        <sz val="9"/>
        <color indexed="8"/>
        <rFont val="Arial"/>
        <family val="2"/>
      </rPr>
      <t xml:space="preserve"> 200 m
q</t>
    </r>
    <r>
      <rPr>
        <vertAlign val="subscript"/>
        <sz val="9"/>
        <color indexed="8"/>
        <rFont val="Arial"/>
        <family val="2"/>
      </rPr>
      <t>sk</t>
    </r>
    <r>
      <rPr>
        <sz val="9"/>
        <color indexed="8"/>
        <rFont val="Arial"/>
        <family val="2"/>
      </rPr>
      <t xml:space="preserve"> = 0,85 [1+(a</t>
    </r>
    <r>
      <rPr>
        <vertAlign val="subscript"/>
        <sz val="9"/>
        <color indexed="8"/>
        <rFont val="Arial"/>
        <family val="2"/>
      </rPr>
      <t>s</t>
    </r>
    <r>
      <rPr>
        <sz val="9"/>
        <color indexed="8"/>
        <rFont val="Arial"/>
        <family val="2"/>
      </rPr>
      <t>/481)</t>
    </r>
    <r>
      <rPr>
        <vertAlign val="superscript"/>
        <sz val="9"/>
        <color indexed="8"/>
        <rFont val="Arial"/>
        <family val="2"/>
      </rPr>
      <t>2</t>
    </r>
    <r>
      <rPr>
        <sz val="9"/>
        <color indexed="8"/>
        <rFont val="Arial"/>
        <family val="2"/>
      </rPr>
      <t>] kN/m</t>
    </r>
    <r>
      <rPr>
        <sz val="9"/>
        <color indexed="8"/>
        <rFont val="Calibri"/>
        <family val="2"/>
      </rPr>
      <t>²</t>
    </r>
    <r>
      <rPr>
        <sz val="9"/>
        <color indexed="8"/>
        <rFont val="Arial"/>
        <family val="2"/>
      </rPr>
      <t xml:space="preserve">     a</t>
    </r>
    <r>
      <rPr>
        <vertAlign val="subscript"/>
        <sz val="9"/>
        <color indexed="8"/>
        <rFont val="Arial"/>
        <family val="2"/>
      </rPr>
      <t>s</t>
    </r>
    <r>
      <rPr>
        <sz val="9"/>
        <color indexed="8"/>
        <rFont val="Arial"/>
        <family val="2"/>
      </rPr>
      <t xml:space="preserve"> &gt; 200 m</t>
    </r>
  </si>
  <si>
    <r>
      <t>q</t>
    </r>
    <r>
      <rPr>
        <vertAlign val="subscript"/>
        <sz val="9"/>
        <color indexed="8"/>
        <rFont val="Arial"/>
        <family val="2"/>
      </rPr>
      <t>sk</t>
    </r>
    <r>
      <rPr>
        <sz val="9"/>
        <color indexed="8"/>
        <rFont val="Arial"/>
        <family val="2"/>
      </rPr>
      <t xml:space="preserve"> = 0,60 kN/m</t>
    </r>
    <r>
      <rPr>
        <sz val="9"/>
        <color indexed="8"/>
        <rFont val="Calibri"/>
        <family val="2"/>
      </rPr>
      <t>²</t>
    </r>
    <r>
      <rPr>
        <sz val="9"/>
        <color indexed="8"/>
        <rFont val="Arial"/>
        <family val="2"/>
      </rPr>
      <t xml:space="preserve">                           a</t>
    </r>
    <r>
      <rPr>
        <vertAlign val="subscript"/>
        <sz val="9"/>
        <color indexed="8"/>
        <rFont val="Arial"/>
        <family val="2"/>
      </rPr>
      <t>s</t>
    </r>
    <r>
      <rPr>
        <sz val="9"/>
        <color indexed="8"/>
        <rFont val="Arial"/>
        <family val="2"/>
      </rPr>
      <t xml:space="preserve"> </t>
    </r>
    <r>
      <rPr>
        <sz val="9"/>
        <color indexed="8"/>
        <rFont val="Calibri"/>
        <family val="2"/>
      </rPr>
      <t>≤</t>
    </r>
    <r>
      <rPr>
        <sz val="9"/>
        <color indexed="8"/>
        <rFont val="Arial"/>
        <family val="2"/>
      </rPr>
      <t xml:space="preserve"> 200 m
q</t>
    </r>
    <r>
      <rPr>
        <vertAlign val="subscript"/>
        <sz val="9"/>
        <color indexed="8"/>
        <rFont val="Arial"/>
        <family val="2"/>
      </rPr>
      <t>sk</t>
    </r>
    <r>
      <rPr>
        <sz val="9"/>
        <color indexed="8"/>
        <rFont val="Arial"/>
        <family val="2"/>
      </rPr>
      <t xml:space="preserve"> = 0,51 [1+(a</t>
    </r>
    <r>
      <rPr>
        <vertAlign val="subscript"/>
        <sz val="9"/>
        <color indexed="8"/>
        <rFont val="Arial"/>
        <family val="2"/>
      </rPr>
      <t>s</t>
    </r>
    <r>
      <rPr>
        <sz val="9"/>
        <color indexed="8"/>
        <rFont val="Arial"/>
        <family val="2"/>
      </rPr>
      <t>/481</t>
    </r>
    <r>
      <rPr>
        <vertAlign val="superscript"/>
        <sz val="9"/>
        <color indexed="8"/>
        <rFont val="Arial"/>
        <family val="2"/>
      </rPr>
      <t>2</t>
    </r>
    <r>
      <rPr>
        <sz val="9"/>
        <color indexed="8"/>
        <rFont val="Arial"/>
        <family val="2"/>
      </rPr>
      <t>] kN/m</t>
    </r>
    <r>
      <rPr>
        <sz val="9"/>
        <color indexed="8"/>
        <rFont val="Calibri"/>
        <family val="2"/>
      </rPr>
      <t>²</t>
    </r>
    <r>
      <rPr>
        <sz val="9"/>
        <color indexed="8"/>
        <rFont val="Arial"/>
        <family val="2"/>
      </rPr>
      <t xml:space="preserve">     a</t>
    </r>
    <r>
      <rPr>
        <vertAlign val="subscript"/>
        <sz val="9"/>
        <color indexed="8"/>
        <rFont val="Arial"/>
        <family val="2"/>
      </rPr>
      <t>s</t>
    </r>
    <r>
      <rPr>
        <sz val="9"/>
        <color indexed="8"/>
        <rFont val="Arial"/>
        <family val="2"/>
      </rPr>
      <t xml:space="preserve"> &gt; 200 m</t>
    </r>
  </si>
  <si>
    <r>
      <t xml:space="preserve">Il carico di riferimento neve al suolo, per località poste a quota as </t>
    </r>
    <r>
      <rPr>
        <sz val="9"/>
        <color theme="1"/>
        <rFont val="Calibri"/>
        <family val="2"/>
      </rPr>
      <t>≤ 1500 m s.l.m., non dovrà essere assunto minore di quello indicato in tabella, cui corrispondono valori associati ad un periodo di ritorno pari a 50 anni. Per altitudini as ≥ 1500 m s.l.m. si dovrà fare riferimento a valori statistici locali utilizzando comunque valori non inferiori a quelli previsti per 1500m</t>
    </r>
  </si>
  <si>
    <r>
      <t>q</t>
    </r>
    <r>
      <rPr>
        <vertAlign val="subscript"/>
        <sz val="10"/>
        <color indexed="8"/>
        <rFont val="Arial"/>
        <family val="2"/>
      </rPr>
      <t>sk</t>
    </r>
    <r>
      <rPr>
        <sz val="10"/>
        <color indexed="8"/>
        <rFont val="Arial"/>
        <family val="2"/>
      </rPr>
      <t xml:space="preserve"> (valore caratteristico della neve al suolo [kN/m</t>
    </r>
    <r>
      <rPr>
        <sz val="10"/>
        <color indexed="8"/>
        <rFont val="Calibri"/>
        <family val="2"/>
      </rPr>
      <t>²</t>
    </r>
    <r>
      <rPr>
        <sz val="10"/>
        <color indexed="8"/>
        <rFont val="Arial"/>
        <family val="2"/>
      </rPr>
      <t>])</t>
    </r>
  </si>
  <si>
    <t>[m]</t>
  </si>
  <si>
    <r>
      <t>1.1 a</t>
    </r>
    <r>
      <rPr>
        <b/>
        <vertAlign val="subscript"/>
        <sz val="10"/>
        <color theme="0" tint="-0.499984740745262"/>
        <rFont val="Arial"/>
        <family val="2"/>
      </rPr>
      <t>s</t>
    </r>
    <r>
      <rPr>
        <b/>
        <sz val="10"/>
        <color theme="0" tint="-0.499984740745262"/>
        <rFont val="Arial"/>
        <family val="2"/>
      </rPr>
      <t xml:space="preserve"> (altitudine sul livello del mare):</t>
    </r>
  </si>
  <si>
    <t>Zona I - Alpina</t>
  </si>
  <si>
    <t>Zona I - Mediterranea</t>
  </si>
  <si>
    <t>Zona II</t>
  </si>
  <si>
    <t>Zona III</t>
  </si>
  <si>
    <t>1.2 zona:</t>
  </si>
  <si>
    <t>2 CALCOLO DEL CARICO NEVE AL SUOLO</t>
  </si>
  <si>
    <t>3 CALCOLO DEI COEFFICIENTI</t>
  </si>
  <si>
    <r>
      <t>c</t>
    </r>
    <r>
      <rPr>
        <b/>
        <vertAlign val="subscript"/>
        <sz val="10"/>
        <color indexed="8"/>
        <rFont val="Arial"/>
        <family val="2"/>
      </rPr>
      <t>t</t>
    </r>
  </si>
  <si>
    <t>3.1 Coefficiente di esposizione</t>
  </si>
  <si>
    <r>
      <t xml:space="preserve">Il coefficiente di esposizione deve essere utilizzato per modificare il valore del carico della neve in copertura in funzione delle caratteristiche specifiche dell'area in cui sorge l'opera. Normalmente si adotta </t>
    </r>
    <r>
      <rPr>
        <b/>
        <sz val="8"/>
        <color theme="1"/>
        <rFont val="Arial"/>
        <family val="2"/>
      </rPr>
      <t xml:space="preserve">Ce=1. </t>
    </r>
    <r>
      <rPr>
        <sz val="8"/>
        <color theme="1"/>
        <rFont val="Arial"/>
        <family val="2"/>
      </rPr>
      <t>Si riportano in tabella i coefficienti consigliati per le diverse classi di topografia.</t>
    </r>
  </si>
  <si>
    <r>
      <t xml:space="preserve">Il coefficiente termico può essere utilizzato per tener conto della riduzione del carico neve a causa dello scioglimento della stessa, causata dalla perdita di calore della costruzione. Tale coefficiente
tiene conto delle proprietà di isolamento termico del materiale utilizzato in copertura. In assenza di uno specifico e documentato studio, deve essere utilizzato </t>
    </r>
    <r>
      <rPr>
        <b/>
        <sz val="8"/>
        <color indexed="8"/>
        <rFont val="Arial"/>
        <family val="2"/>
      </rPr>
      <t>Ct = 1</t>
    </r>
    <r>
      <rPr>
        <sz val="8"/>
        <color indexed="8"/>
        <rFont val="Arial"/>
        <family val="2"/>
      </rPr>
      <t>.</t>
    </r>
  </si>
  <si>
    <t>3.1.1 Classe di topografia:</t>
  </si>
  <si>
    <t>Il coefficiente di esposizione vale:</t>
  </si>
  <si>
    <r>
      <t>c</t>
    </r>
    <r>
      <rPr>
        <b/>
        <vertAlign val="subscript"/>
        <sz val="10"/>
        <color indexed="8"/>
        <rFont val="Arial"/>
        <family val="2"/>
      </rPr>
      <t>E</t>
    </r>
  </si>
  <si>
    <t>3.2 Coefficiente termico</t>
  </si>
  <si>
    <t>Il coefficiente topografico vale:</t>
  </si>
  <si>
    <t>3.2 Coefficiente di forma</t>
  </si>
  <si>
    <t>3.2.1 Tipologia della copertura</t>
  </si>
  <si>
    <t>copertura ad una falda</t>
  </si>
  <si>
    <t>copertura a due falde</t>
  </si>
  <si>
    <t>copertura a più falde (ripetute due a due)</t>
  </si>
  <si>
    <t>a1</t>
  </si>
  <si>
    <t>a2</t>
  </si>
  <si>
    <r>
      <rPr>
        <b/>
        <sz val="8"/>
        <color indexed="8"/>
        <rFont val="Symbol"/>
        <family val="1"/>
        <charset val="2"/>
      </rPr>
      <t>a</t>
    </r>
    <r>
      <rPr>
        <b/>
        <vertAlign val="subscript"/>
        <sz val="8"/>
        <color indexed="8"/>
        <rFont val="Arial"/>
        <family val="2"/>
      </rPr>
      <t>1</t>
    </r>
    <r>
      <rPr>
        <b/>
        <sz val="8"/>
        <color indexed="8"/>
        <rFont val="Arial"/>
        <family val="2"/>
      </rPr>
      <t xml:space="preserve"> (inclinazione falda)</t>
    </r>
  </si>
  <si>
    <r>
      <rPr>
        <b/>
        <sz val="8"/>
        <color indexed="8"/>
        <rFont val="Symbol"/>
        <family val="1"/>
        <charset val="2"/>
      </rPr>
      <t>a</t>
    </r>
    <r>
      <rPr>
        <b/>
        <vertAlign val="subscript"/>
        <sz val="8"/>
        <color indexed="8"/>
        <rFont val="Arial"/>
        <family val="2"/>
      </rPr>
      <t>2</t>
    </r>
    <r>
      <rPr>
        <b/>
        <sz val="8"/>
        <color indexed="8"/>
        <rFont val="Arial"/>
        <family val="2"/>
      </rPr>
      <t xml:space="preserve"> (inclinazione falda)</t>
    </r>
  </si>
  <si>
    <t xml:space="preserve"> Inclinazione falda</t>
  </si>
  <si>
    <t>4.1 Combinazione per il caso di copertura ad una falda</t>
  </si>
  <si>
    <t>4 CARICO NEVE SULLA COPERTURA E COMBINAZIONI DI CARICO</t>
  </si>
  <si>
    <r>
      <t>q</t>
    </r>
    <r>
      <rPr>
        <b/>
        <vertAlign val="subscript"/>
        <sz val="11"/>
        <color indexed="8"/>
        <rFont val="Arial"/>
        <family val="2"/>
      </rPr>
      <t>s</t>
    </r>
    <r>
      <rPr>
        <b/>
        <sz val="11"/>
        <color indexed="8"/>
        <rFont val="Arial"/>
        <family val="2"/>
      </rPr>
      <t xml:space="preserve"> (carico neve sulla copertura [N/m</t>
    </r>
    <r>
      <rPr>
        <b/>
        <sz val="11"/>
        <color indexed="8"/>
        <rFont val="Calibri"/>
        <family val="2"/>
      </rPr>
      <t>²</t>
    </r>
    <r>
      <rPr>
        <b/>
        <sz val="11"/>
        <color indexed="8"/>
        <rFont val="Arial"/>
        <family val="2"/>
      </rPr>
      <t xml:space="preserve">]) = </t>
    </r>
    <r>
      <rPr>
        <b/>
        <sz val="11"/>
        <color indexed="8"/>
        <rFont val="Symbol"/>
        <family val="1"/>
        <charset val="2"/>
      </rPr>
      <t>m</t>
    </r>
    <r>
      <rPr>
        <b/>
        <vertAlign val="subscript"/>
        <sz val="11"/>
        <color indexed="8"/>
        <rFont val="Arial"/>
        <family val="2"/>
      </rPr>
      <t>i∙</t>
    </r>
    <r>
      <rPr>
        <b/>
        <sz val="11"/>
        <color indexed="8"/>
        <rFont val="Arial"/>
        <family val="2"/>
      </rPr>
      <t>q</t>
    </r>
    <r>
      <rPr>
        <b/>
        <vertAlign val="subscript"/>
        <sz val="11"/>
        <color indexed="8"/>
        <rFont val="Arial"/>
        <family val="2"/>
      </rPr>
      <t>sk∙</t>
    </r>
    <r>
      <rPr>
        <b/>
        <sz val="11"/>
        <color indexed="8"/>
        <rFont val="Arial"/>
        <family val="2"/>
      </rPr>
      <t>C</t>
    </r>
    <r>
      <rPr>
        <b/>
        <vertAlign val="subscript"/>
        <sz val="11"/>
        <color indexed="8"/>
        <rFont val="Arial"/>
        <family val="2"/>
      </rPr>
      <t>E∙</t>
    </r>
    <r>
      <rPr>
        <b/>
        <sz val="11"/>
        <color indexed="8"/>
        <rFont val="Arial"/>
        <family val="2"/>
      </rPr>
      <t>C</t>
    </r>
    <r>
      <rPr>
        <b/>
        <vertAlign val="subscript"/>
        <sz val="11"/>
        <color indexed="8"/>
        <rFont val="Arial"/>
        <family val="2"/>
      </rPr>
      <t>t</t>
    </r>
  </si>
  <si>
    <t>4.1 Combinazione per il caso di copertura a più falde</t>
  </si>
  <si>
    <r>
      <t>0.8(60-</t>
    </r>
    <r>
      <rPr>
        <sz val="10"/>
        <color theme="1"/>
        <rFont val="GreekC"/>
      </rPr>
      <t>a</t>
    </r>
    <r>
      <rPr>
        <sz val="10"/>
        <color theme="1"/>
        <rFont val="Arial"/>
        <family val="2"/>
      </rPr>
      <t>)/30</t>
    </r>
  </si>
  <si>
    <r>
      <t xml:space="preserve">m1 </t>
    </r>
    <r>
      <rPr>
        <b/>
        <sz val="9"/>
        <color indexed="8"/>
        <rFont val="Arial"/>
        <family val="2"/>
      </rPr>
      <t>(</t>
    </r>
    <r>
      <rPr>
        <b/>
        <sz val="9"/>
        <color indexed="8"/>
        <rFont val="Symbol"/>
        <family val="1"/>
        <charset val="2"/>
      </rPr>
      <t>a</t>
    </r>
    <r>
      <rPr>
        <b/>
        <vertAlign val="subscript"/>
        <sz val="9"/>
        <color indexed="8"/>
        <rFont val="Arial"/>
        <family val="2"/>
      </rPr>
      <t>1</t>
    </r>
    <r>
      <rPr>
        <b/>
        <sz val="9"/>
        <color indexed="8"/>
        <rFont val="Arial"/>
        <family val="2"/>
      </rPr>
      <t>)</t>
    </r>
  </si>
  <si>
    <r>
      <t xml:space="preserve">m1 </t>
    </r>
    <r>
      <rPr>
        <b/>
        <sz val="9"/>
        <color indexed="8"/>
        <rFont val="Arial"/>
        <family val="2"/>
      </rPr>
      <t>(</t>
    </r>
    <r>
      <rPr>
        <b/>
        <sz val="9"/>
        <color indexed="8"/>
        <rFont val="Symbol"/>
        <family val="1"/>
        <charset val="2"/>
      </rPr>
      <t>a</t>
    </r>
    <r>
      <rPr>
        <b/>
        <vertAlign val="subscript"/>
        <sz val="9"/>
        <color indexed="8"/>
        <rFont val="Arial"/>
        <family val="2"/>
      </rPr>
      <t>2</t>
    </r>
    <r>
      <rPr>
        <b/>
        <sz val="9"/>
        <color indexed="8"/>
        <rFont val="Arial"/>
        <family val="2"/>
      </rPr>
      <t>)</t>
    </r>
  </si>
  <si>
    <r>
      <t xml:space="preserve">m1 </t>
    </r>
    <r>
      <rPr>
        <b/>
        <sz val="10"/>
        <color indexed="8"/>
        <rFont val="Arial"/>
        <family val="2"/>
      </rPr>
      <t>(</t>
    </r>
    <r>
      <rPr>
        <b/>
        <sz val="10"/>
        <color indexed="8"/>
        <rFont val="Symbol"/>
        <family val="1"/>
        <charset val="2"/>
      </rPr>
      <t>a</t>
    </r>
    <r>
      <rPr>
        <b/>
        <vertAlign val="subscript"/>
        <sz val="10"/>
        <color indexed="8"/>
        <rFont val="Arial"/>
        <family val="2"/>
      </rPr>
      <t>1</t>
    </r>
    <r>
      <rPr>
        <b/>
        <sz val="10"/>
        <color indexed="8"/>
        <rFont val="Arial"/>
        <family val="2"/>
      </rPr>
      <t>)</t>
    </r>
  </si>
  <si>
    <r>
      <t xml:space="preserve">m1 </t>
    </r>
    <r>
      <rPr>
        <b/>
        <sz val="10"/>
        <color indexed="8"/>
        <rFont val="Arial"/>
        <family val="2"/>
      </rPr>
      <t>(</t>
    </r>
    <r>
      <rPr>
        <b/>
        <sz val="10"/>
        <color indexed="8"/>
        <rFont val="Symbol"/>
        <family val="1"/>
        <charset val="2"/>
      </rPr>
      <t>a</t>
    </r>
    <r>
      <rPr>
        <b/>
        <sz val="10"/>
        <color indexed="8"/>
        <rFont val="Arial"/>
        <family val="2"/>
      </rPr>
      <t>)</t>
    </r>
  </si>
  <si>
    <r>
      <t xml:space="preserve">m2 </t>
    </r>
    <r>
      <rPr>
        <b/>
        <sz val="10"/>
        <color indexed="8"/>
        <rFont val="Arial"/>
        <family val="2"/>
      </rPr>
      <t>(</t>
    </r>
    <r>
      <rPr>
        <b/>
        <sz val="10"/>
        <color indexed="8"/>
        <rFont val="Symbol"/>
        <family val="1"/>
        <charset val="2"/>
      </rPr>
      <t>a</t>
    </r>
    <r>
      <rPr>
        <b/>
        <sz val="10"/>
        <color indexed="8"/>
        <rFont val="Arial"/>
        <family val="2"/>
      </rPr>
      <t>)</t>
    </r>
  </si>
  <si>
    <r>
      <t xml:space="preserve">m1 </t>
    </r>
    <r>
      <rPr>
        <b/>
        <sz val="10"/>
        <color indexed="8"/>
        <rFont val="Arial"/>
        <family val="2"/>
      </rPr>
      <t>(</t>
    </r>
    <r>
      <rPr>
        <b/>
        <sz val="10"/>
        <color indexed="8"/>
        <rFont val="Symbol"/>
        <family val="1"/>
        <charset val="2"/>
      </rPr>
      <t>a</t>
    </r>
    <r>
      <rPr>
        <b/>
        <vertAlign val="subscript"/>
        <sz val="10"/>
        <color indexed="8"/>
        <rFont val="Arial"/>
        <family val="2"/>
      </rPr>
      <t>2</t>
    </r>
    <r>
      <rPr>
        <b/>
        <sz val="10"/>
        <color indexed="8"/>
        <rFont val="Arial"/>
        <family val="2"/>
      </rPr>
      <t>)</t>
    </r>
  </si>
  <si>
    <r>
      <t xml:space="preserve">m1 </t>
    </r>
    <r>
      <rPr>
        <sz val="10"/>
        <color indexed="8"/>
        <rFont val="Arial"/>
        <family val="2"/>
      </rPr>
      <t>(</t>
    </r>
    <r>
      <rPr>
        <sz val="10"/>
        <color indexed="8"/>
        <rFont val="Symbol"/>
        <family val="1"/>
        <charset val="2"/>
      </rPr>
      <t>a</t>
    </r>
    <r>
      <rPr>
        <vertAlign val="subscript"/>
        <sz val="10"/>
        <color indexed="8"/>
        <rFont val="Arial"/>
        <family val="2"/>
      </rPr>
      <t>1</t>
    </r>
    <r>
      <rPr>
        <sz val="10"/>
        <color indexed="8"/>
        <rFont val="Arial"/>
        <family val="2"/>
      </rPr>
      <t>)</t>
    </r>
  </si>
  <si>
    <r>
      <t xml:space="preserve">m1 </t>
    </r>
    <r>
      <rPr>
        <sz val="10"/>
        <color indexed="8"/>
        <rFont val="Arial"/>
        <family val="2"/>
      </rPr>
      <t>(</t>
    </r>
    <r>
      <rPr>
        <sz val="10"/>
        <color indexed="8"/>
        <rFont val="Symbol"/>
        <family val="1"/>
        <charset val="2"/>
      </rPr>
      <t>a</t>
    </r>
    <r>
      <rPr>
        <vertAlign val="subscript"/>
        <sz val="10"/>
        <color indexed="8"/>
        <rFont val="Arial"/>
        <family val="2"/>
      </rPr>
      <t>2</t>
    </r>
    <r>
      <rPr>
        <sz val="10"/>
        <color indexed="8"/>
        <rFont val="Arial"/>
        <family val="2"/>
      </rPr>
      <t>)</t>
    </r>
  </si>
  <si>
    <r>
      <rPr>
        <sz val="10"/>
        <color indexed="8"/>
        <rFont val="Arial"/>
        <family val="2"/>
      </rPr>
      <t xml:space="preserve">0,5 </t>
    </r>
    <r>
      <rPr>
        <sz val="10"/>
        <color indexed="8"/>
        <rFont val="Symbol"/>
        <family val="1"/>
        <charset val="2"/>
      </rPr>
      <t xml:space="preserve">m1 </t>
    </r>
    <r>
      <rPr>
        <sz val="10"/>
        <color indexed="8"/>
        <rFont val="Arial"/>
        <family val="2"/>
      </rPr>
      <t>(</t>
    </r>
    <r>
      <rPr>
        <sz val="10"/>
        <color indexed="8"/>
        <rFont val="Symbol"/>
        <family val="1"/>
        <charset val="2"/>
      </rPr>
      <t>a</t>
    </r>
    <r>
      <rPr>
        <vertAlign val="subscript"/>
        <sz val="10"/>
        <color indexed="8"/>
        <rFont val="Arial"/>
        <family val="2"/>
      </rPr>
      <t>1</t>
    </r>
    <r>
      <rPr>
        <sz val="10"/>
        <color indexed="8"/>
        <rFont val="Arial"/>
        <family val="2"/>
      </rPr>
      <t>)</t>
    </r>
  </si>
  <si>
    <r>
      <rPr>
        <sz val="10"/>
        <color indexed="8"/>
        <rFont val="Arial"/>
        <family val="2"/>
      </rPr>
      <t xml:space="preserve">0,5 </t>
    </r>
    <r>
      <rPr>
        <sz val="10"/>
        <color indexed="8"/>
        <rFont val="Symbol"/>
        <family val="1"/>
        <charset val="2"/>
      </rPr>
      <t xml:space="preserve">m1 </t>
    </r>
    <r>
      <rPr>
        <sz val="10"/>
        <color indexed="8"/>
        <rFont val="Arial"/>
        <family val="2"/>
      </rPr>
      <t>(</t>
    </r>
    <r>
      <rPr>
        <sz val="10"/>
        <color indexed="8"/>
        <rFont val="Symbol"/>
        <family val="1"/>
        <charset val="2"/>
      </rPr>
      <t>a</t>
    </r>
    <r>
      <rPr>
        <vertAlign val="subscript"/>
        <sz val="10"/>
        <color indexed="8"/>
        <rFont val="Arial"/>
        <family val="2"/>
      </rPr>
      <t>2</t>
    </r>
    <r>
      <rPr>
        <sz val="10"/>
        <color indexed="8"/>
        <rFont val="Arial"/>
        <family val="2"/>
      </rPr>
      <t>)</t>
    </r>
  </si>
  <si>
    <t>m1</t>
  </si>
  <si>
    <r>
      <rPr>
        <sz val="10"/>
        <color indexed="8"/>
        <rFont val="Arial"/>
        <family val="2"/>
      </rPr>
      <t xml:space="preserve"> </t>
    </r>
    <r>
      <rPr>
        <sz val="10"/>
        <color indexed="8"/>
        <rFont val="Symbol"/>
        <family val="1"/>
        <charset val="2"/>
      </rPr>
      <t xml:space="preserve">m1 </t>
    </r>
    <r>
      <rPr>
        <sz val="10"/>
        <color indexed="8"/>
        <rFont val="Arial"/>
        <family val="2"/>
      </rPr>
      <t>(</t>
    </r>
    <r>
      <rPr>
        <sz val="10"/>
        <color indexed="8"/>
        <rFont val="Symbol"/>
        <family val="1"/>
        <charset val="2"/>
      </rPr>
      <t>a</t>
    </r>
    <r>
      <rPr>
        <vertAlign val="subscript"/>
        <sz val="10"/>
        <color indexed="8"/>
        <rFont val="Arial"/>
        <family val="2"/>
      </rPr>
      <t>1</t>
    </r>
    <r>
      <rPr>
        <sz val="10"/>
        <color indexed="8"/>
        <rFont val="Arial"/>
        <family val="2"/>
      </rPr>
      <t>)</t>
    </r>
  </si>
  <si>
    <r>
      <rPr>
        <b/>
        <u/>
        <sz val="8"/>
        <color indexed="8"/>
        <rFont val="Symbol"/>
        <family val="1"/>
        <charset val="2"/>
      </rPr>
      <t>a</t>
    </r>
    <r>
      <rPr>
        <b/>
        <sz val="8"/>
        <color indexed="8"/>
        <rFont val="Arial"/>
        <family val="2"/>
      </rPr>
      <t xml:space="preserve"> (inclinazione media, accumulo neve)</t>
    </r>
  </si>
  <si>
    <r>
      <t xml:space="preserve">m2 </t>
    </r>
    <r>
      <rPr>
        <b/>
        <sz val="10"/>
        <color indexed="8"/>
        <rFont val="Arial"/>
        <family val="2"/>
      </rPr>
      <t>(</t>
    </r>
    <r>
      <rPr>
        <b/>
        <u/>
        <sz val="10"/>
        <color indexed="8"/>
        <rFont val="Symbol"/>
        <family val="1"/>
        <charset val="2"/>
      </rPr>
      <t>a</t>
    </r>
    <r>
      <rPr>
        <b/>
        <sz val="10"/>
        <color indexed="8"/>
        <rFont val="Arial"/>
        <family val="2"/>
      </rPr>
      <t>)</t>
    </r>
  </si>
  <si>
    <r>
      <t xml:space="preserve">m2 </t>
    </r>
    <r>
      <rPr>
        <sz val="10"/>
        <color indexed="8"/>
        <rFont val="Arial"/>
        <family val="2"/>
      </rPr>
      <t>(</t>
    </r>
    <r>
      <rPr>
        <u/>
        <sz val="10"/>
        <color indexed="8"/>
        <rFont val="Symbol"/>
        <family val="1"/>
        <charset val="2"/>
      </rPr>
      <t>a</t>
    </r>
    <r>
      <rPr>
        <sz val="10"/>
        <color indexed="8"/>
        <rFont val="Arial"/>
        <family val="2"/>
      </rPr>
      <t>)</t>
    </r>
  </si>
  <si>
    <t>Se l'estremità più bassa della falda termina con parapetto, una barriera o altre costruzioni, allora il coefficiente di forma non potrà essere assunto inferiore a 0,8 indipendentemente dall'angola alpha.</t>
  </si>
  <si>
    <t>si</t>
  </si>
  <si>
    <t>no</t>
  </si>
  <si>
    <r>
      <t xml:space="preserve">La seconda combinazione corrisponde alla condizione di accumulo locale in una sola valle della copertura. Particolare attenzione dovrà essere prestata per la scelta del coefficiente di forma </t>
    </r>
    <r>
      <rPr>
        <sz val="8"/>
        <color theme="1"/>
        <rFont val="GreekC"/>
      </rPr>
      <t>m2</t>
    </r>
    <r>
      <rPr>
        <sz val="8"/>
        <color theme="1"/>
        <rFont val="Arial"/>
        <family val="2"/>
      </rPr>
      <t xml:space="preserve"> quando entrambe le falde hanno inclinazione superiore a 60°.</t>
    </r>
  </si>
  <si>
    <t>4.2 Presenza di barriera:</t>
  </si>
  <si>
    <t>Per il calcolo si considera solo la più gravosa delle tre condizioni di carico, di seguito calcolate.</t>
  </si>
  <si>
    <t>AZIONE DELLA NEVE PAR. 3.4 NTC08</t>
  </si>
  <si>
    <r>
      <t xml:space="preserve">0.8+0,8 </t>
    </r>
    <r>
      <rPr>
        <sz val="10"/>
        <color theme="1"/>
        <rFont val="GreekC"/>
      </rPr>
      <t>a</t>
    </r>
    <r>
      <rPr>
        <sz val="10"/>
        <color theme="1"/>
        <rFont val="Arial"/>
        <family val="2"/>
      </rPr>
      <t>/30</t>
    </r>
  </si>
  <si>
    <t>3.2.2 Inclinazione della falda α (2)</t>
  </si>
  <si>
    <t>3.2.3 Legge di variazione del coefficiente di forma:</t>
  </si>
  <si>
    <t>3.2.1 Inclinazione della falda α (1)</t>
  </si>
  <si>
    <t>Caso I: Carico da neve depositata in assenza di vento</t>
  </si>
  <si>
    <t>Caso II: Carico da neve depositata in presenza di vento</t>
  </si>
  <si>
    <t>Caso III: Carico da neve depositata in presenza di vento</t>
  </si>
  <si>
    <r>
      <t>q</t>
    </r>
    <r>
      <rPr>
        <b/>
        <vertAlign val="subscript"/>
        <sz val="10"/>
        <color theme="1"/>
        <rFont val="Arial"/>
        <family val="2"/>
      </rPr>
      <t>sk</t>
    </r>
    <r>
      <rPr>
        <b/>
        <sz val="10"/>
        <color theme="1"/>
        <rFont val="Arial"/>
        <family val="2"/>
      </rPr>
      <t xml:space="preserve"> valore caratteristico della neve al suolo </t>
    </r>
  </si>
  <si>
    <r>
      <t>[kN/m</t>
    </r>
    <r>
      <rPr>
        <b/>
        <sz val="9"/>
        <color theme="1"/>
        <rFont val="Calibri"/>
        <family val="2"/>
      </rPr>
      <t>²</t>
    </r>
    <r>
      <rPr>
        <b/>
        <sz val="9"/>
        <color theme="1"/>
        <rFont val="Arial"/>
        <family val="2"/>
      </rPr>
      <t>]</t>
    </r>
  </si>
  <si>
    <t>Versione 1.3</t>
  </si>
  <si>
    <t xml:space="preserve">Il file permette di calcolare l’azione della neve depositata sia in presenza che in assenza di vento, in accordo a quanto prescritto dalla norme tecniche delle costruzioni del 2008.
Di seguito un resoconto sui dati da inserire nella scheda “CALCOLO NEVE NTC”:
– Nell'input 1.1 bisogna inserire la quota sul livello del mare della costruzione;
– Nell'input 1.2 la zona di appartenenza;
– Nell'input 3.1.1 si deve selezionare la classe di topografia per definire il coeffi-ciente di esposizione;
– Nell'input 3.2 si deve definire il coefficiente termico, il quale in assenza di uno specifico studio deve essere unitario;
– Nell'input 3.2.1 si deve definire l'inclinazione della prima falda della copertura, nel caso di elementi piani sarà sufficiente inserire 0;
– Nell'input 3.2.2 si deve definire l'inclinazione della seconda falda della copertura, nel caso il tetto abbia una singola falda questa voce può essere trascurata;
I valori caratteristici della neve depositata sulla copertura si possono ricavare sulle se-guenti schede:
– Copertura ad una falda;
– Copertura a due falde;
– Copertura a più falde.
Si dovrà selezionare la scheda di interesse.
– STAMPA RELAZIONE: Entrare sulla prima scheda da stampare (CALCOLO NEVE NTC) tenere premuto CTRL +click sinistro del mouse sulle schede da stampare; quindi selezionare file-salva con nome- scegliere la cartella di destina-zione-selezionare il formato PDF. I parametri sono settati per una stampa otti-male. Ad esempio per il caso di tetto a doppia falda si dovrà selezionare la sche-da "CALCOLO NEVE NTC" e solamente la scheda "copertura a due falde", la-sciando deselezionate tutte le altre schede.
– Il file è protetto, si possono modificare solo le schede con il bordo doppio.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</si>
</sst>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N/mq&quot;"/>
    <numFmt numFmtId="165" formatCode="0\ &quot;[deg]&quot;"/>
  </numFmts>
  <fonts count="57" x14ac:knownFonts="1">
    <font>
      <sz val="11"/>
      <color theme="1"/>
      <name val="Calibri"/>
      <family val="2"/>
      <scheme val="minor"/>
    </font>
    <font>
      <b/>
      <sz val="11"/>
      <color theme="1"/>
      <name val="Calibri"/>
      <family val="2"/>
      <scheme val="minor"/>
    </font>
    <font>
      <b/>
      <sz val="10"/>
      <color theme="1"/>
      <name val="Arial"/>
      <family val="2"/>
    </font>
    <font>
      <sz val="10"/>
      <color theme="1"/>
      <name val="Arial"/>
      <family val="2"/>
    </font>
    <font>
      <vertAlign val="subscript"/>
      <sz val="10"/>
      <color indexed="8"/>
      <name val="Arial"/>
      <family val="2"/>
    </font>
    <font>
      <sz val="10"/>
      <color indexed="8"/>
      <name val="Arial"/>
      <family val="2"/>
    </font>
    <font>
      <b/>
      <u/>
      <sz val="10"/>
      <color indexed="8"/>
      <name val="Arial"/>
      <family val="2"/>
    </font>
    <font>
      <sz val="8"/>
      <color indexed="8"/>
      <name val="Arial"/>
      <family val="2"/>
    </font>
    <font>
      <sz val="9"/>
      <color theme="1"/>
      <name val="Arial"/>
      <family val="2"/>
    </font>
    <font>
      <vertAlign val="subscript"/>
      <sz val="9"/>
      <color indexed="8"/>
      <name val="Arial"/>
      <family val="2"/>
    </font>
    <font>
      <sz val="9"/>
      <color indexed="8"/>
      <name val="Arial"/>
      <family val="2"/>
    </font>
    <font>
      <sz val="9"/>
      <color indexed="8"/>
      <name val="Calibri"/>
      <family val="2"/>
    </font>
    <font>
      <vertAlign val="superscript"/>
      <sz val="9"/>
      <color indexed="8"/>
      <name val="Arial"/>
      <family val="2"/>
    </font>
    <font>
      <sz val="10"/>
      <color indexed="8"/>
      <name val="Symbol"/>
      <family val="1"/>
      <charset val="2"/>
    </font>
    <font>
      <sz val="8"/>
      <color theme="1"/>
      <name val="Arial"/>
      <family val="2"/>
    </font>
    <font>
      <b/>
      <sz val="10"/>
      <color indexed="8"/>
      <name val="Arial"/>
      <family val="2"/>
    </font>
    <font>
      <sz val="10"/>
      <color indexed="8"/>
      <name val="Calibri"/>
      <family val="2"/>
    </font>
    <font>
      <sz val="10"/>
      <color theme="1"/>
      <name val="Symbol"/>
      <family val="1"/>
      <charset val="2"/>
    </font>
    <font>
      <b/>
      <sz val="11"/>
      <color rgb="FF00B050"/>
      <name val="Calibri"/>
      <family val="2"/>
      <scheme val="minor"/>
    </font>
    <font>
      <u/>
      <sz val="11"/>
      <color theme="10"/>
      <name val="Calibri"/>
      <family val="2"/>
      <scheme val="minor"/>
    </font>
    <font>
      <b/>
      <sz val="11"/>
      <color rgb="FFFF0000"/>
      <name val="Arial"/>
      <family val="2"/>
    </font>
    <font>
      <b/>
      <sz val="11"/>
      <color theme="0" tint="-0.499984740745262"/>
      <name val="Calibri"/>
      <family val="2"/>
      <scheme val="minor"/>
    </font>
    <font>
      <sz val="9"/>
      <color theme="1"/>
      <name val="Calibri"/>
      <family val="2"/>
    </font>
    <font>
      <b/>
      <sz val="10"/>
      <color theme="0" tint="-0.499984740745262"/>
      <name val="Arial"/>
      <family val="2"/>
    </font>
    <font>
      <b/>
      <vertAlign val="subscript"/>
      <sz val="10"/>
      <color theme="0" tint="-0.499984740745262"/>
      <name val="Arial"/>
      <family val="2"/>
    </font>
    <font>
      <b/>
      <sz val="12"/>
      <color rgb="FFFF0000"/>
      <name val="Calibri"/>
      <family val="2"/>
      <scheme val="minor"/>
    </font>
    <font>
      <b/>
      <u/>
      <sz val="10"/>
      <color theme="0" tint="-0.499984740745262"/>
      <name val="Arial"/>
      <family val="2"/>
    </font>
    <font>
      <b/>
      <vertAlign val="subscript"/>
      <sz val="10"/>
      <color indexed="8"/>
      <name val="Arial"/>
      <family val="2"/>
    </font>
    <font>
      <b/>
      <sz val="8"/>
      <color theme="1"/>
      <name val="Arial"/>
      <family val="2"/>
    </font>
    <font>
      <b/>
      <sz val="9"/>
      <color indexed="8"/>
      <name val="Arial"/>
      <family val="2"/>
    </font>
    <font>
      <b/>
      <sz val="8"/>
      <color indexed="8"/>
      <name val="Arial"/>
      <family val="2"/>
    </font>
    <font>
      <b/>
      <sz val="10"/>
      <color theme="1"/>
      <name val="Symbol"/>
      <family val="1"/>
      <charset val="2"/>
    </font>
    <font>
      <b/>
      <sz val="10"/>
      <color indexed="8"/>
      <name val="Symbol"/>
      <family val="1"/>
      <charset val="2"/>
    </font>
    <font>
      <b/>
      <sz val="8"/>
      <color indexed="8"/>
      <name val="Symbol"/>
      <family val="1"/>
      <charset val="2"/>
    </font>
    <font>
      <sz val="10"/>
      <color theme="1"/>
      <name val="GreekC"/>
    </font>
    <font>
      <b/>
      <sz val="10"/>
      <color theme="1"/>
      <name val="GreekC"/>
    </font>
    <font>
      <b/>
      <vertAlign val="subscript"/>
      <sz val="8"/>
      <color indexed="8"/>
      <name val="Arial"/>
      <family val="2"/>
    </font>
    <font>
      <b/>
      <sz val="9"/>
      <color theme="1"/>
      <name val="Arial"/>
      <family val="2"/>
    </font>
    <font>
      <b/>
      <sz val="9"/>
      <color theme="1"/>
      <name val="Symbol"/>
      <family val="1"/>
      <charset val="2"/>
    </font>
    <font>
      <b/>
      <sz val="9"/>
      <color indexed="8"/>
      <name val="Symbol"/>
      <family val="1"/>
      <charset val="2"/>
    </font>
    <font>
      <b/>
      <vertAlign val="subscript"/>
      <sz val="9"/>
      <color indexed="8"/>
      <name val="Arial"/>
      <family val="2"/>
    </font>
    <font>
      <b/>
      <sz val="8"/>
      <color theme="1"/>
      <name val="Symbol"/>
      <family val="1"/>
      <charset val="2"/>
    </font>
    <font>
      <b/>
      <sz val="11"/>
      <color theme="1"/>
      <name val="Arial"/>
      <family val="2"/>
    </font>
    <font>
      <b/>
      <vertAlign val="subscript"/>
      <sz val="11"/>
      <color indexed="8"/>
      <name val="Arial"/>
      <family val="2"/>
    </font>
    <font>
      <b/>
      <sz val="11"/>
      <color indexed="8"/>
      <name val="Arial"/>
      <family val="2"/>
    </font>
    <font>
      <b/>
      <sz val="11"/>
      <color indexed="8"/>
      <name val="Symbol"/>
      <family val="1"/>
      <charset val="2"/>
    </font>
    <font>
      <b/>
      <sz val="11"/>
      <color indexed="8"/>
      <name val="Calibri"/>
      <family val="2"/>
    </font>
    <font>
      <b/>
      <u/>
      <sz val="8"/>
      <color indexed="8"/>
      <name val="Symbol"/>
      <family val="1"/>
      <charset val="2"/>
    </font>
    <font>
      <b/>
      <u/>
      <sz val="10"/>
      <color indexed="8"/>
      <name val="Symbol"/>
      <family val="1"/>
      <charset val="2"/>
    </font>
    <font>
      <u/>
      <sz val="10"/>
      <color indexed="8"/>
      <name val="Symbol"/>
      <family val="1"/>
      <charset val="2"/>
    </font>
    <font>
      <sz val="8"/>
      <color theme="1"/>
      <name val="GreekC"/>
    </font>
    <font>
      <b/>
      <sz val="9"/>
      <name val="Arial"/>
      <family val="2"/>
    </font>
    <font>
      <b/>
      <i/>
      <u/>
      <sz val="12"/>
      <color theme="1"/>
      <name val="Arial"/>
      <family val="2"/>
    </font>
    <font>
      <sz val="9"/>
      <color indexed="81"/>
      <name val="Tahoma"/>
      <family val="2"/>
    </font>
    <font>
      <b/>
      <sz val="9"/>
      <color indexed="81"/>
      <name val="Tahoma"/>
      <family val="2"/>
    </font>
    <font>
      <b/>
      <vertAlign val="subscript"/>
      <sz val="10"/>
      <color theme="1"/>
      <name val="Arial"/>
      <family val="2"/>
    </font>
    <font>
      <b/>
      <sz val="9"/>
      <color theme="1"/>
      <name val="Calibri"/>
      <family val="2"/>
    </font>
  </fonts>
  <fills count="3">
    <fill>
      <patternFill patternType="none"/>
    </fill>
    <fill>
      <patternFill patternType="gray125"/>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right/>
      <top/>
      <bottom/>
      <diagonal style="medium">
        <color indexed="64"/>
      </diagonal>
    </border>
    <border diagonalUp="1">
      <left/>
      <right style="thick">
        <color indexed="64"/>
      </right>
      <top/>
      <bottom/>
      <diagonal style="medium">
        <color indexed="64"/>
      </diagonal>
    </border>
    <border diagonalUp="1">
      <left/>
      <right/>
      <top/>
      <bottom style="thin">
        <color indexed="64"/>
      </bottom>
      <diagonal style="medium">
        <color indexed="64"/>
      </diagonal>
    </border>
    <border diagonalUp="1">
      <left/>
      <right style="thick">
        <color indexed="64"/>
      </right>
      <top/>
      <bottom style="thin">
        <color indexed="64"/>
      </bottom>
      <diagonal style="medium">
        <color indexed="64"/>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right/>
      <top/>
      <bottom/>
      <diagonal style="medium">
        <color indexed="64"/>
      </diagonal>
    </border>
    <border diagonalDown="1">
      <left/>
      <right/>
      <top/>
      <bottom style="thin">
        <color indexed="64"/>
      </bottom>
      <diagonal style="medium">
        <color indexed="64"/>
      </diagonal>
    </border>
    <border>
      <left/>
      <right/>
      <top/>
      <bottom style="thin">
        <color rgb="FFFF0000"/>
      </bottom>
      <diagonal/>
    </border>
    <border>
      <left style="double">
        <color auto="1"/>
      </left>
      <right style="double">
        <color auto="1"/>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double">
        <color auto="1"/>
      </top>
      <bottom style="double">
        <color auto="1"/>
      </bottom>
      <diagonal/>
    </border>
    <border>
      <left/>
      <right style="double">
        <color auto="1"/>
      </right>
      <top/>
      <bottom/>
      <diagonal/>
    </border>
    <border>
      <left/>
      <right/>
      <top style="double">
        <color auto="1"/>
      </top>
      <bottom style="double">
        <color auto="1"/>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diagonalUp="1">
      <left/>
      <right/>
      <top/>
      <bottom/>
      <diagonal style="thin">
        <color auto="1"/>
      </diagonal>
    </border>
    <border diagonalDown="1">
      <left/>
      <right/>
      <top/>
      <bottom/>
      <diagonal style="thin">
        <color auto="1"/>
      </diagonal>
    </border>
  </borders>
  <cellStyleXfs count="2">
    <xf numFmtId="0" fontId="0" fillId="0" borderId="0"/>
    <xf numFmtId="0" fontId="19" fillId="0" borderId="0" applyNumberFormat="0" applyFill="0" applyBorder="0" applyAlignment="0" applyProtection="0"/>
  </cellStyleXfs>
  <cellXfs count="162">
    <xf numFmtId="0" fontId="0" fillId="0" borderId="0" xfId="0"/>
    <xf numFmtId="0" fontId="3" fillId="0" borderId="0" xfId="0" applyFont="1" applyAlignment="1" applyProtection="1">
      <alignment horizontal="center" vertical="center"/>
      <protection hidden="1"/>
    </xf>
    <xf numFmtId="0" fontId="8" fillId="0" borderId="0" xfId="0" applyFont="1" applyBorder="1" applyAlignment="1" applyProtection="1">
      <alignment horizontal="left" vertical="center" wrapText="1" indent="1"/>
      <protection hidden="1"/>
    </xf>
    <xf numFmtId="0" fontId="3" fillId="0" borderId="0" xfId="0" applyFont="1" applyBorder="1" applyAlignment="1" applyProtection="1">
      <alignment horizontal="center" vertical="center"/>
      <protection hidden="1"/>
    </xf>
    <xf numFmtId="0" fontId="3" fillId="0" borderId="0" xfId="0" applyFont="1" applyBorder="1" applyAlignment="1" applyProtection="1">
      <alignment vertical="center"/>
      <protection hidden="1"/>
    </xf>
    <xf numFmtId="0" fontId="3" fillId="0" borderId="0" xfId="0" applyFont="1" applyBorder="1" applyAlignment="1" applyProtection="1">
      <alignment horizontal="center" vertical="center" wrapText="1"/>
      <protection hidden="1"/>
    </xf>
    <xf numFmtId="0" fontId="3" fillId="0" borderId="0" xfId="0" applyFont="1" applyAlignment="1" applyProtection="1">
      <alignment horizontal="left" vertical="center"/>
      <protection hidden="1"/>
    </xf>
    <xf numFmtId="0" fontId="14" fillId="0" borderId="0" xfId="0" applyFont="1" applyBorder="1" applyAlignment="1" applyProtection="1">
      <alignment vertical="center" wrapText="1"/>
      <protection hidden="1"/>
    </xf>
    <xf numFmtId="0" fontId="0" fillId="0" borderId="0" xfId="0" applyProtection="1">
      <protection hidden="1"/>
    </xf>
    <xf numFmtId="164" fontId="3" fillId="0" borderId="0" xfId="0" applyNumberFormat="1" applyFont="1" applyAlignment="1" applyProtection="1">
      <alignment horizontal="center"/>
      <protection hidden="1"/>
    </xf>
    <xf numFmtId="0" fontId="3" fillId="0" borderId="17" xfId="0" applyFont="1" applyBorder="1" applyAlignment="1" applyProtection="1">
      <alignment horizontal="center" vertical="center"/>
      <protection hidden="1"/>
    </xf>
    <xf numFmtId="0" fontId="3" fillId="0" borderId="18" xfId="0" applyFont="1" applyBorder="1" applyAlignment="1" applyProtection="1">
      <alignment horizontal="center" vertical="center"/>
      <protection hidden="1"/>
    </xf>
    <xf numFmtId="0" fontId="3" fillId="0" borderId="19"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17" fillId="0" borderId="0" xfId="0" applyFont="1" applyBorder="1" applyAlignment="1" applyProtection="1">
      <alignment vertical="center"/>
      <protection hidden="1"/>
    </xf>
    <xf numFmtId="0" fontId="3" fillId="0" borderId="0" xfId="0" applyFont="1" applyAlignment="1" applyProtection="1">
      <alignment horizontal="right"/>
      <protection hidden="1"/>
    </xf>
    <xf numFmtId="0" fontId="3" fillId="0" borderId="25" xfId="0" applyFont="1" applyBorder="1" applyAlignment="1" applyProtection="1">
      <alignment horizontal="center" vertical="center"/>
      <protection hidden="1"/>
    </xf>
    <xf numFmtId="0" fontId="20" fillId="0" borderId="0" xfId="0" applyFont="1" applyBorder="1" applyAlignment="1" applyProtection="1">
      <alignment horizontal="left"/>
      <protection hidden="1"/>
    </xf>
    <xf numFmtId="0" fontId="3" fillId="0" borderId="0" xfId="0" applyFont="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8" fillId="0" borderId="0" xfId="0" applyFont="1" applyBorder="1" applyAlignment="1" applyProtection="1">
      <alignment horizontal="center" vertical="center" wrapText="1"/>
      <protection hidden="1"/>
    </xf>
    <xf numFmtId="0" fontId="3" fillId="0" borderId="26" xfId="0" quotePrefix="1" applyFont="1" applyFill="1" applyBorder="1" applyAlignment="1" applyProtection="1">
      <alignment horizontal="center" vertical="center"/>
      <protection locked="0" hidden="1"/>
    </xf>
    <xf numFmtId="0" fontId="25" fillId="0" borderId="0" xfId="0" applyFont="1" applyProtection="1">
      <protection hidden="1"/>
    </xf>
    <xf numFmtId="0" fontId="23" fillId="0" borderId="0" xfId="0" applyFont="1" applyBorder="1" applyAlignment="1" applyProtection="1">
      <alignment vertical="center"/>
      <protection hidden="1"/>
    </xf>
    <xf numFmtId="0" fontId="21" fillId="0" borderId="0" xfId="0" applyFont="1" applyAlignment="1" applyProtection="1">
      <alignment horizontal="left"/>
      <protection hidden="1"/>
    </xf>
    <xf numFmtId="2" fontId="3" fillId="0" borderId="0" xfId="0" applyNumberFormat="1" applyFont="1" applyAlignment="1" applyProtection="1">
      <alignment horizontal="center" vertical="center"/>
      <protection hidden="1"/>
    </xf>
    <xf numFmtId="0" fontId="20" fillId="0" borderId="25" xfId="0" applyFont="1" applyBorder="1" applyAlignment="1" applyProtection="1">
      <alignment vertical="center"/>
      <protection hidden="1"/>
    </xf>
    <xf numFmtId="0" fontId="3" fillId="0" borderId="25" xfId="0" applyFont="1" applyBorder="1" applyAlignment="1" applyProtection="1">
      <alignment horizontal="left" vertical="center" wrapText="1"/>
      <protection hidden="1"/>
    </xf>
    <xf numFmtId="0" fontId="8" fillId="0" borderId="25" xfId="0" applyFont="1" applyBorder="1" applyAlignment="1" applyProtection="1">
      <alignment horizontal="center" vertical="center" wrapText="1"/>
      <protection hidden="1"/>
    </xf>
    <xf numFmtId="0" fontId="0" fillId="0" borderId="25" xfId="0" applyBorder="1" applyProtection="1">
      <protection hidden="1"/>
    </xf>
    <xf numFmtId="0" fontId="3" fillId="0" borderId="25" xfId="0" applyFont="1" applyBorder="1" applyAlignment="1" applyProtection="1">
      <alignment vertical="center"/>
      <protection hidden="1"/>
    </xf>
    <xf numFmtId="0" fontId="3" fillId="0" borderId="0" xfId="0" applyFont="1" applyAlignment="1" applyProtection="1">
      <alignment vertical="center"/>
      <protection hidden="1"/>
    </xf>
    <xf numFmtId="0" fontId="26" fillId="0" borderId="0" xfId="0" applyFont="1" applyAlignment="1" applyProtection="1">
      <alignment vertical="center"/>
      <protection hidden="1"/>
    </xf>
    <xf numFmtId="0" fontId="2" fillId="0" borderId="2" xfId="0" applyFont="1" applyBorder="1" applyAlignment="1" applyProtection="1">
      <alignment horizontal="center" vertical="center"/>
      <protection hidden="1"/>
    </xf>
    <xf numFmtId="2" fontId="2" fillId="0" borderId="26" xfId="0" applyNumberFormat="1" applyFont="1" applyBorder="1" applyAlignment="1" applyProtection="1">
      <alignment horizontal="center" vertical="center"/>
      <protection locked="0" hidden="1"/>
    </xf>
    <xf numFmtId="0" fontId="0" fillId="0" borderId="0" xfId="0" applyBorder="1"/>
    <xf numFmtId="0" fontId="0" fillId="0" borderId="0" xfId="0" applyBorder="1" applyProtection="1">
      <protection hidden="1"/>
    </xf>
    <xf numFmtId="0" fontId="14" fillId="0" borderId="0" xfId="0" applyFont="1" applyFill="1" applyBorder="1" applyAlignment="1" applyProtection="1">
      <alignment vertical="center" wrapText="1"/>
      <protection hidden="1"/>
    </xf>
    <xf numFmtId="0" fontId="2" fillId="0" borderId="1" xfId="0" applyFont="1" applyBorder="1" applyAlignment="1" applyProtection="1">
      <alignment horizontal="center" vertical="center"/>
      <protection hidden="1"/>
    </xf>
    <xf numFmtId="0" fontId="26" fillId="0" borderId="0" xfId="0" applyFont="1" applyAlignment="1" applyProtection="1">
      <alignment horizontal="center" vertical="center"/>
      <protection hidden="1"/>
    </xf>
    <xf numFmtId="0" fontId="21" fillId="0" borderId="0" xfId="0" applyFont="1" applyBorder="1" applyAlignment="1" applyProtection="1">
      <alignment horizontal="left"/>
      <protection hidden="1"/>
    </xf>
    <xf numFmtId="0" fontId="2" fillId="0" borderId="0" xfId="0" applyFont="1" applyBorder="1" applyAlignment="1" applyProtection="1">
      <alignment horizontal="center" vertical="center"/>
      <protection hidden="1"/>
    </xf>
    <xf numFmtId="0" fontId="31" fillId="0" borderId="1" xfId="0" applyFont="1" applyBorder="1" applyAlignment="1" applyProtection="1">
      <alignment horizontal="center" vertical="center"/>
      <protection hidden="1"/>
    </xf>
    <xf numFmtId="0" fontId="26" fillId="0" borderId="25" xfId="0" applyFont="1" applyBorder="1" applyAlignment="1" applyProtection="1">
      <alignment horizontal="center" vertical="center"/>
      <protection hidden="1"/>
    </xf>
    <xf numFmtId="0" fontId="35" fillId="0" borderId="0" xfId="0" applyFont="1" applyBorder="1" applyAlignment="1" applyProtection="1">
      <alignment horizontal="center" vertical="center"/>
      <protection hidden="1"/>
    </xf>
    <xf numFmtId="0" fontId="38" fillId="0" borderId="1" xfId="0" applyFont="1" applyBorder="1" applyAlignment="1" applyProtection="1">
      <alignment horizontal="center" vertical="center"/>
      <protection hidden="1"/>
    </xf>
    <xf numFmtId="0" fontId="41" fillId="0" borderId="1" xfId="0" applyFont="1" applyBorder="1" applyAlignment="1" applyProtection="1">
      <alignment horizontal="center" vertical="center"/>
      <protection hidden="1"/>
    </xf>
    <xf numFmtId="0" fontId="31" fillId="0" borderId="0" xfId="0" applyFont="1" applyBorder="1" applyAlignment="1" applyProtection="1">
      <alignment horizontal="center" vertical="center"/>
      <protection hidden="1"/>
    </xf>
    <xf numFmtId="0" fontId="20" fillId="0" borderId="0" xfId="0" applyFont="1" applyBorder="1" applyAlignment="1" applyProtection="1">
      <alignment vertical="center"/>
      <protection hidden="1"/>
    </xf>
    <xf numFmtId="0" fontId="26" fillId="0" borderId="0" xfId="0" applyFont="1" applyBorder="1" applyAlignment="1" applyProtection="1">
      <alignment horizontal="center" vertical="center"/>
      <protection hidden="1"/>
    </xf>
    <xf numFmtId="0" fontId="42" fillId="0" borderId="0" xfId="0" applyFont="1" applyBorder="1" applyAlignment="1" applyProtection="1">
      <alignment vertical="center"/>
      <protection hidden="1"/>
    </xf>
    <xf numFmtId="2" fontId="2" fillId="0" borderId="1" xfId="0" applyNumberFormat="1" applyFont="1" applyBorder="1" applyAlignment="1" applyProtection="1">
      <alignment horizontal="center" vertical="center"/>
      <protection hidden="1"/>
    </xf>
    <xf numFmtId="2" fontId="28" fillId="0" borderId="1" xfId="0" applyNumberFormat="1" applyFont="1" applyBorder="1" applyAlignment="1" applyProtection="1">
      <alignment horizontal="center" vertical="center"/>
      <protection hidden="1"/>
    </xf>
    <xf numFmtId="2" fontId="37" fillId="0" borderId="1" xfId="0" applyNumberFormat="1" applyFont="1" applyBorder="1" applyAlignment="1" applyProtection="1">
      <alignment horizontal="center" vertical="center"/>
      <protection hidden="1"/>
    </xf>
    <xf numFmtId="0" fontId="35" fillId="0" borderId="17" xfId="0" applyFont="1" applyBorder="1" applyAlignment="1" applyProtection="1">
      <alignment horizontal="center" vertical="center"/>
      <protection hidden="1"/>
    </xf>
    <xf numFmtId="0" fontId="35" fillId="0" borderId="18" xfId="0" applyFont="1" applyBorder="1" applyAlignment="1" applyProtection="1">
      <alignment horizontal="center" vertical="center"/>
      <protection hidden="1"/>
    </xf>
    <xf numFmtId="164" fontId="8" fillId="0" borderId="0" xfId="0" applyNumberFormat="1" applyFont="1" applyAlignment="1" applyProtection="1">
      <alignment horizontal="center"/>
      <protection hidden="1"/>
    </xf>
    <xf numFmtId="2" fontId="2" fillId="0" borderId="0" xfId="0" applyNumberFormat="1" applyFont="1" applyBorder="1" applyAlignment="1" applyProtection="1">
      <alignment horizontal="center" vertical="center"/>
      <protection hidden="1"/>
    </xf>
    <xf numFmtId="0" fontId="3" fillId="0" borderId="0" xfId="0" applyFont="1" applyFill="1" applyAlignment="1" applyProtection="1">
      <alignment horizontal="center" vertical="center"/>
      <protection hidden="1"/>
    </xf>
    <xf numFmtId="0" fontId="13" fillId="0" borderId="1" xfId="0" applyFont="1" applyFill="1" applyBorder="1" applyAlignment="1" applyProtection="1">
      <alignment horizontal="center" vertical="center"/>
      <protection hidden="1"/>
    </xf>
    <xf numFmtId="0" fontId="17" fillId="0" borderId="1" xfId="0" applyFont="1" applyFill="1" applyBorder="1" applyAlignment="1" applyProtection="1">
      <alignment horizontal="center" vertical="center"/>
      <protection hidden="1"/>
    </xf>
    <xf numFmtId="0" fontId="51" fillId="0" borderId="0" xfId="0" applyFont="1" applyAlignment="1" applyProtection="1">
      <alignment vertical="center"/>
      <protection hidden="1"/>
    </xf>
    <xf numFmtId="165" fontId="0" fillId="0" borderId="0" xfId="0" applyNumberFormat="1" applyBorder="1" applyAlignment="1" applyProtection="1">
      <alignment horizontal="center"/>
      <protection hidden="1"/>
    </xf>
    <xf numFmtId="165" fontId="0" fillId="0" borderId="25" xfId="0" applyNumberFormat="1" applyBorder="1" applyAlignment="1" applyProtection="1">
      <alignment horizontal="center"/>
      <protection hidden="1"/>
    </xf>
    <xf numFmtId="165" fontId="1" fillId="0" borderId="0" xfId="0" applyNumberFormat="1" applyFont="1" applyBorder="1" applyAlignment="1" applyProtection="1">
      <alignment horizontal="center"/>
      <protection hidden="1"/>
    </xf>
    <xf numFmtId="165" fontId="28" fillId="0" borderId="1" xfId="0" applyNumberFormat="1" applyFont="1" applyFill="1" applyBorder="1" applyAlignment="1" applyProtection="1">
      <alignment horizontal="center" vertical="center"/>
      <protection hidden="1"/>
    </xf>
    <xf numFmtId="0" fontId="0" fillId="0" borderId="0" xfId="0" applyFill="1" applyProtection="1">
      <protection hidden="1"/>
    </xf>
    <xf numFmtId="0" fontId="0" fillId="0" borderId="33" xfId="0" applyFill="1" applyBorder="1" applyProtection="1">
      <protection hidden="1"/>
    </xf>
    <xf numFmtId="0" fontId="8" fillId="0" borderId="26" xfId="0" applyFont="1" applyBorder="1" applyAlignment="1" applyProtection="1">
      <alignment horizontal="center" vertical="center" wrapText="1"/>
      <protection locked="0" hidden="1"/>
    </xf>
    <xf numFmtId="0" fontId="26" fillId="0" borderId="0" xfId="0" applyFont="1" applyAlignment="1" applyProtection="1">
      <alignment horizontal="center" vertical="center"/>
      <protection hidden="1"/>
    </xf>
    <xf numFmtId="0" fontId="26" fillId="0" borderId="0" xfId="0" applyFont="1" applyAlignment="1" applyProtection="1">
      <alignment horizontal="left" vertical="center"/>
      <protection hidden="1"/>
    </xf>
    <xf numFmtId="0" fontId="0" fillId="0" borderId="9" xfId="0" applyBorder="1"/>
    <xf numFmtId="0" fontId="14" fillId="0" borderId="6" xfId="0" applyFont="1" applyBorder="1" applyAlignment="1" applyProtection="1">
      <alignment vertical="center" wrapText="1"/>
      <protection hidden="1"/>
    </xf>
    <xf numFmtId="0" fontId="21" fillId="0" borderId="0" xfId="0" applyFont="1" applyAlignment="1" applyProtection="1">
      <protection hidden="1"/>
    </xf>
    <xf numFmtId="0" fontId="21" fillId="0" borderId="0" xfId="0" applyFont="1" applyBorder="1" applyAlignment="1" applyProtection="1">
      <protection hidden="1"/>
    </xf>
    <xf numFmtId="0" fontId="2" fillId="0" borderId="0" xfId="0" applyFont="1" applyBorder="1" applyAlignment="1" applyProtection="1">
      <alignment vertical="center"/>
      <protection hidden="1"/>
    </xf>
    <xf numFmtId="0" fontId="1" fillId="0" borderId="0" xfId="0" applyFont="1" applyBorder="1" applyProtection="1">
      <protection hidden="1"/>
    </xf>
    <xf numFmtId="0" fontId="0" fillId="0" borderId="0" xfId="0" applyFont="1" applyProtection="1">
      <protection hidden="1"/>
    </xf>
    <xf numFmtId="0" fontId="37" fillId="0" borderId="0" xfId="0" applyFont="1" applyBorder="1" applyAlignment="1" applyProtection="1">
      <alignment horizontal="center" vertical="center" wrapText="1"/>
      <protection hidden="1"/>
    </xf>
    <xf numFmtId="0" fontId="1" fillId="0" borderId="0" xfId="0" applyFont="1" applyAlignment="1">
      <alignment horizontal="center"/>
    </xf>
    <xf numFmtId="0" fontId="19" fillId="0" borderId="0" xfId="1" applyAlignment="1" applyProtection="1">
      <alignment horizontal="center"/>
      <protection locked="0"/>
    </xf>
    <xf numFmtId="0" fontId="19" fillId="0" borderId="0" xfId="1" applyAlignment="1">
      <alignment horizontal="center"/>
    </xf>
    <xf numFmtId="0" fontId="18" fillId="2" borderId="0" xfId="0" applyFont="1" applyFill="1" applyAlignment="1">
      <alignment horizontal="center"/>
    </xf>
    <xf numFmtId="2" fontId="3" fillId="0" borderId="1" xfId="0" applyNumberFormat="1"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26" fillId="0" borderId="0" xfId="0" applyFont="1" applyAlignment="1" applyProtection="1">
      <alignment horizontal="left" vertical="center"/>
      <protection hidden="1"/>
    </xf>
    <xf numFmtId="165" fontId="0" fillId="0" borderId="31" xfId="0" applyNumberFormat="1" applyBorder="1" applyAlignment="1" applyProtection="1">
      <alignment horizontal="center"/>
      <protection locked="0" hidden="1"/>
    </xf>
    <xf numFmtId="165" fontId="0" fillId="0" borderId="32" xfId="0" applyNumberFormat="1" applyBorder="1" applyAlignment="1" applyProtection="1">
      <alignment horizontal="center"/>
      <protection locked="0" hidden="1"/>
    </xf>
    <xf numFmtId="0" fontId="21" fillId="0" borderId="0" xfId="0" applyFont="1" applyAlignment="1" applyProtection="1">
      <alignment horizontal="left"/>
      <protection hidden="1"/>
    </xf>
    <xf numFmtId="0" fontId="21" fillId="0" borderId="29" xfId="0" applyFont="1" applyBorder="1" applyAlignment="1" applyProtection="1">
      <alignment horizontal="left"/>
      <protection hidden="1"/>
    </xf>
    <xf numFmtId="0" fontId="28" fillId="0" borderId="28" xfId="0" applyFont="1" applyFill="1" applyBorder="1" applyAlignment="1" applyProtection="1">
      <alignment horizontal="center" vertical="center"/>
      <protection locked="0" hidden="1"/>
    </xf>
    <xf numFmtId="0" fontId="28" fillId="0" borderId="27" xfId="0" applyFont="1" applyFill="1" applyBorder="1" applyAlignment="1" applyProtection="1">
      <alignment horizontal="center" vertical="center"/>
      <protection locked="0" hidden="1"/>
    </xf>
    <xf numFmtId="0" fontId="21" fillId="0" borderId="0" xfId="0" applyFont="1" applyBorder="1" applyAlignment="1" applyProtection="1">
      <alignment horizontal="left"/>
      <protection hidden="1"/>
    </xf>
    <xf numFmtId="0" fontId="14" fillId="0" borderId="5" xfId="0" applyFont="1" applyBorder="1" applyAlignment="1" applyProtection="1">
      <alignment horizontal="center" vertical="center" wrapText="1"/>
      <protection hidden="1"/>
    </xf>
    <xf numFmtId="0" fontId="14" fillId="0" borderId="6" xfId="0" applyFont="1" applyBorder="1" applyAlignment="1" applyProtection="1">
      <alignment horizontal="center" vertical="center" wrapText="1"/>
      <protection hidden="1"/>
    </xf>
    <xf numFmtId="0" fontId="14" fillId="0" borderId="7" xfId="0" applyFont="1" applyBorder="1" applyAlignment="1" applyProtection="1">
      <alignment horizontal="center" vertical="center" wrapText="1"/>
      <protection hidden="1"/>
    </xf>
    <xf numFmtId="0" fontId="14" fillId="0" borderId="8" xfId="0" applyFont="1" applyBorder="1" applyAlignment="1" applyProtection="1">
      <alignment horizontal="center" vertical="center" wrapText="1"/>
      <protection hidden="1"/>
    </xf>
    <xf numFmtId="0" fontId="14" fillId="0" borderId="0" xfId="0" applyFont="1" applyBorder="1" applyAlignment="1" applyProtection="1">
      <alignment horizontal="center" vertical="center" wrapText="1"/>
      <protection hidden="1"/>
    </xf>
    <xf numFmtId="0" fontId="14" fillId="0" borderId="9" xfId="0" applyFont="1" applyBorder="1" applyAlignment="1" applyProtection="1">
      <alignment horizontal="center" vertical="center" wrapText="1"/>
      <protection hidden="1"/>
    </xf>
    <xf numFmtId="0" fontId="14" fillId="0" borderId="10" xfId="0" applyFont="1" applyBorder="1" applyAlignment="1" applyProtection="1">
      <alignment horizontal="center" vertical="center" wrapText="1"/>
      <protection hidden="1"/>
    </xf>
    <xf numFmtId="0" fontId="14" fillId="0" borderId="11" xfId="0" applyFont="1" applyBorder="1" applyAlignment="1" applyProtection="1">
      <alignment horizontal="center" vertical="center" wrapText="1"/>
      <protection hidden="1"/>
    </xf>
    <xf numFmtId="0" fontId="14" fillId="0" borderId="12" xfId="0" applyFont="1" applyBorder="1" applyAlignment="1" applyProtection="1">
      <alignment horizontal="center" vertical="center" wrapText="1"/>
      <protection hidden="1"/>
    </xf>
    <xf numFmtId="0" fontId="14" fillId="0" borderId="1" xfId="0" applyFont="1" applyBorder="1" applyAlignment="1" applyProtection="1">
      <alignment horizontal="center" vertical="center" wrapText="1"/>
      <protection hidden="1"/>
    </xf>
    <xf numFmtId="0" fontId="52" fillId="0" borderId="0" xfId="0" applyFont="1" applyBorder="1" applyAlignment="1" applyProtection="1">
      <alignment horizontal="center"/>
      <protection hidden="1"/>
    </xf>
    <xf numFmtId="0" fontId="20" fillId="0" borderId="25" xfId="0" applyFont="1" applyBorder="1" applyAlignment="1" applyProtection="1">
      <alignment horizontal="left"/>
      <protection hidden="1"/>
    </xf>
    <xf numFmtId="0" fontId="5" fillId="0" borderId="5" xfId="0" applyFont="1" applyBorder="1" applyAlignment="1" applyProtection="1">
      <alignment horizontal="left" vertical="center" wrapText="1"/>
      <protection hidden="1"/>
    </xf>
    <xf numFmtId="0" fontId="3" fillId="0" borderId="6" xfId="0" applyFont="1" applyBorder="1" applyAlignment="1" applyProtection="1">
      <alignment horizontal="left" vertical="center" wrapText="1"/>
      <protection hidden="1"/>
    </xf>
    <xf numFmtId="0" fontId="3" fillId="0" borderId="7" xfId="0" applyFont="1" applyBorder="1" applyAlignment="1" applyProtection="1">
      <alignment horizontal="left" vertical="center" wrapText="1"/>
      <protection hidden="1"/>
    </xf>
    <xf numFmtId="0" fontId="3" fillId="0" borderId="10" xfId="0" applyFont="1" applyBorder="1" applyAlignment="1" applyProtection="1">
      <alignment horizontal="left" vertical="center" wrapText="1"/>
      <protection hidden="1"/>
    </xf>
    <xf numFmtId="0" fontId="3" fillId="0" borderId="11" xfId="0" applyFont="1" applyBorder="1" applyAlignment="1" applyProtection="1">
      <alignment horizontal="left" vertical="center" wrapText="1"/>
      <protection hidden="1"/>
    </xf>
    <xf numFmtId="0" fontId="3" fillId="0" borderId="12" xfId="0" applyFont="1" applyBorder="1" applyAlignment="1" applyProtection="1">
      <alignment horizontal="left" vertical="center" wrapText="1"/>
      <protection hidden="1"/>
    </xf>
    <xf numFmtId="0" fontId="8" fillId="0" borderId="1" xfId="0" applyFont="1" applyBorder="1" applyAlignment="1" applyProtection="1">
      <alignment horizontal="center" vertical="center" wrapText="1"/>
      <protection hidden="1"/>
    </xf>
    <xf numFmtId="0" fontId="8" fillId="0" borderId="5" xfId="0" applyFont="1" applyFill="1" applyBorder="1" applyAlignment="1" applyProtection="1">
      <alignment horizontal="center" vertical="center" wrapText="1"/>
      <protection hidden="1"/>
    </xf>
    <xf numFmtId="0" fontId="8" fillId="0" borderId="6" xfId="0" applyFont="1" applyFill="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0" fontId="8" fillId="0" borderId="10"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12" xfId="0" applyFont="1" applyFill="1" applyBorder="1" applyAlignment="1" applyProtection="1">
      <alignment horizontal="center" vertical="center" wrapText="1"/>
      <protection hidden="1"/>
    </xf>
    <xf numFmtId="0" fontId="5" fillId="0" borderId="2"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5" fillId="0" borderId="1"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3" fillId="0" borderId="28" xfId="0" applyFont="1" applyBorder="1" applyAlignment="1" applyProtection="1">
      <alignment horizontal="center" vertical="center"/>
      <protection locked="0" hidden="1"/>
    </xf>
    <xf numFmtId="0" fontId="3" fillId="0" borderId="27" xfId="0" applyFont="1" applyBorder="1" applyAlignment="1" applyProtection="1">
      <alignment horizontal="center" vertical="center"/>
      <protection locked="0" hidden="1"/>
    </xf>
    <xf numFmtId="0" fontId="28" fillId="0" borderId="2" xfId="0" applyFont="1" applyFill="1" applyBorder="1" applyAlignment="1" applyProtection="1">
      <alignment horizontal="center" vertical="center"/>
      <protection hidden="1"/>
    </xf>
    <xf numFmtId="0" fontId="28" fillId="0" borderId="4" xfId="0" applyFont="1" applyFill="1" applyBorder="1" applyAlignment="1" applyProtection="1">
      <alignment horizontal="center" vertical="center"/>
      <protection hidden="1"/>
    </xf>
    <xf numFmtId="0" fontId="17" fillId="0" borderId="2" xfId="0" applyFont="1" applyFill="1" applyBorder="1" applyAlignment="1" applyProtection="1">
      <alignment horizontal="center" vertical="center"/>
      <protection hidden="1"/>
    </xf>
    <xf numFmtId="0" fontId="17" fillId="0" borderId="3" xfId="0" applyFont="1" applyFill="1" applyBorder="1" applyAlignment="1" applyProtection="1">
      <alignment horizontal="center" vertical="center"/>
      <protection hidden="1"/>
    </xf>
    <xf numFmtId="0" fontId="17" fillId="0" borderId="4" xfId="0" applyFont="1" applyFill="1" applyBorder="1" applyAlignment="1" applyProtection="1">
      <alignment horizontal="center" vertical="center"/>
      <protection hidden="1"/>
    </xf>
    <xf numFmtId="0" fontId="17" fillId="0" borderId="13" xfId="0" applyFont="1" applyBorder="1" applyAlignment="1" applyProtection="1">
      <alignment horizontal="left" vertical="center" wrapText="1"/>
      <protection hidden="1"/>
    </xf>
    <xf numFmtId="0" fontId="17" fillId="0" borderId="13" xfId="0" applyFont="1" applyBorder="1" applyAlignment="1" applyProtection="1">
      <alignment horizontal="left" vertical="center"/>
      <protection hidden="1"/>
    </xf>
    <xf numFmtId="0" fontId="17" fillId="0" borderId="14" xfId="0" applyFont="1" applyBorder="1" applyAlignment="1" applyProtection="1">
      <alignment horizontal="left" vertical="center"/>
      <protection hidden="1"/>
    </xf>
    <xf numFmtId="0" fontId="17" fillId="0" borderId="15" xfId="0" applyFont="1" applyBorder="1" applyAlignment="1" applyProtection="1">
      <alignment horizontal="left" vertical="center"/>
      <protection hidden="1"/>
    </xf>
    <xf numFmtId="0" fontId="17" fillId="0" borderId="16" xfId="0" applyFont="1" applyBorder="1" applyAlignment="1" applyProtection="1">
      <alignment horizontal="left" vertical="center"/>
      <protection hidden="1"/>
    </xf>
    <xf numFmtId="0" fontId="26" fillId="0" borderId="29" xfId="0" applyFont="1" applyBorder="1" applyAlignment="1" applyProtection="1">
      <alignment horizontal="left" vertical="center"/>
      <protection hidden="1"/>
    </xf>
    <xf numFmtId="0" fontId="17" fillId="0" borderId="23" xfId="0" applyFont="1" applyBorder="1" applyAlignment="1" applyProtection="1">
      <protection hidden="1"/>
    </xf>
    <xf numFmtId="0" fontId="17" fillId="0" borderId="24" xfId="0" applyFont="1" applyBorder="1" applyAlignment="1" applyProtection="1">
      <protection hidden="1"/>
    </xf>
    <xf numFmtId="0" fontId="17" fillId="0" borderId="13" xfId="0" applyFont="1" applyBorder="1" applyAlignment="1" applyProtection="1">
      <alignment horizontal="left" wrapText="1"/>
      <protection hidden="1"/>
    </xf>
    <xf numFmtId="0" fontId="17" fillId="0" borderId="15" xfId="0" applyFont="1" applyBorder="1" applyAlignment="1" applyProtection="1">
      <alignment horizontal="left" wrapText="1"/>
      <protection hidden="1"/>
    </xf>
    <xf numFmtId="0" fontId="30" fillId="0" borderId="1" xfId="0" applyFont="1" applyFill="1" applyBorder="1" applyAlignment="1" applyProtection="1">
      <alignment horizontal="center" vertical="center"/>
      <protection hidden="1"/>
    </xf>
    <xf numFmtId="0" fontId="28" fillId="0" borderId="1" xfId="0" applyFont="1" applyFill="1" applyBorder="1" applyAlignment="1" applyProtection="1">
      <alignment horizontal="center" vertical="center"/>
      <protection hidden="1"/>
    </xf>
    <xf numFmtId="0" fontId="17" fillId="0" borderId="21" xfId="0" applyFont="1" applyFill="1" applyBorder="1" applyAlignment="1" applyProtection="1">
      <alignment horizontal="center" vertical="center"/>
      <protection hidden="1"/>
    </xf>
    <xf numFmtId="0" fontId="17" fillId="0" borderId="22" xfId="0" applyFont="1" applyFill="1" applyBorder="1" applyAlignment="1" applyProtection="1">
      <alignment horizontal="center" vertical="center"/>
      <protection hidden="1"/>
    </xf>
    <xf numFmtId="164" fontId="8" fillId="0" borderId="0" xfId="0" applyNumberFormat="1" applyFont="1" applyAlignment="1" applyProtection="1">
      <alignment horizontal="center"/>
      <protection hidden="1"/>
    </xf>
    <xf numFmtId="0" fontId="13" fillId="0" borderId="2" xfId="0" applyFont="1" applyFill="1" applyBorder="1" applyAlignment="1" applyProtection="1">
      <alignment horizontal="center" vertical="center"/>
      <protection hidden="1"/>
    </xf>
    <xf numFmtId="164" fontId="8" fillId="0" borderId="9" xfId="0" applyNumberFormat="1" applyFont="1" applyBorder="1" applyAlignment="1" applyProtection="1">
      <alignment horizontal="center"/>
      <protection hidden="1"/>
    </xf>
    <xf numFmtId="0" fontId="17" fillId="0" borderId="5" xfId="0" applyFont="1" applyFill="1" applyBorder="1" applyAlignment="1" applyProtection="1">
      <alignment horizontal="center" vertical="center"/>
      <protection hidden="1"/>
    </xf>
    <xf numFmtId="0" fontId="17" fillId="0" borderId="7" xfId="0" applyFont="1" applyFill="1" applyBorder="1" applyAlignment="1" applyProtection="1">
      <alignment horizontal="center" vertical="center"/>
      <protection hidden="1"/>
    </xf>
    <xf numFmtId="0" fontId="17" fillId="0" borderId="10" xfId="0" applyFont="1" applyFill="1" applyBorder="1" applyAlignment="1" applyProtection="1">
      <alignment horizontal="center" vertical="center"/>
      <protection hidden="1"/>
    </xf>
    <xf numFmtId="0" fontId="17" fillId="0" borderId="12" xfId="0" applyFont="1" applyFill="1" applyBorder="1" applyAlignment="1" applyProtection="1">
      <alignment horizontal="center" vertical="center"/>
      <protection hidden="1"/>
    </xf>
    <xf numFmtId="164" fontId="8" fillId="0" borderId="11" xfId="0" applyNumberFormat="1" applyFont="1" applyBorder="1" applyAlignment="1" applyProtection="1">
      <alignment horizontal="center"/>
      <protection hidden="1"/>
    </xf>
    <xf numFmtId="0" fontId="0" fillId="0" borderId="34" xfId="0" applyFill="1" applyBorder="1" applyAlignment="1" applyProtection="1">
      <alignment horizontal="center"/>
      <protection hidden="1"/>
    </xf>
    <xf numFmtId="0" fontId="17" fillId="0" borderId="11" xfId="0" applyFont="1" applyFill="1" applyBorder="1" applyAlignment="1" applyProtection="1">
      <alignment horizontal="center" vertical="center"/>
      <protection hidden="1"/>
    </xf>
    <xf numFmtId="164" fontId="8" fillId="0" borderId="12" xfId="0" applyNumberFormat="1" applyFont="1" applyBorder="1" applyAlignment="1" applyProtection="1">
      <alignment horizontal="center"/>
      <protection hidden="1"/>
    </xf>
    <xf numFmtId="164" fontId="8" fillId="0" borderId="10" xfId="0" applyNumberFormat="1" applyFont="1" applyBorder="1" applyAlignment="1" applyProtection="1">
      <alignment horizontal="center"/>
      <protection hidden="1"/>
    </xf>
    <xf numFmtId="0" fontId="1" fillId="0" borderId="28" xfId="0" applyFont="1" applyBorder="1" applyAlignment="1" applyProtection="1">
      <alignment horizontal="center" vertical="center"/>
      <protection locked="0" hidden="1"/>
    </xf>
    <xf numFmtId="0" fontId="1" fillId="0" borderId="30" xfId="0" applyFont="1" applyBorder="1" applyAlignment="1" applyProtection="1">
      <alignment horizontal="center" vertical="center"/>
      <protection locked="0" hidden="1"/>
    </xf>
    <xf numFmtId="0" fontId="1" fillId="0" borderId="27" xfId="0" applyFont="1" applyBorder="1" applyAlignment="1" applyProtection="1">
      <alignment horizontal="center" vertical="center"/>
      <protection locked="0" hidden="1"/>
    </xf>
    <xf numFmtId="0" fontId="0" fillId="0" borderId="0" xfId="0" applyAlignment="1">
      <alignment horizontal="left" wrapText="1"/>
    </xf>
  </cellXfs>
  <cellStyles count="2">
    <cellStyle name="Collegamento ipertestuale" xfId="1" builtinId="8"/>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22861</xdr:colOff>
      <xdr:row>0</xdr:row>
      <xdr:rowOff>164716</xdr:rowOff>
    </xdr:from>
    <xdr:to>
      <xdr:col>8</xdr:col>
      <xdr:colOff>570825</xdr:colOff>
      <xdr:row>3</xdr:row>
      <xdr:rowOff>130354</xdr:rowOff>
    </xdr:to>
    <xdr:pic>
      <xdr:nvPicPr>
        <xdr:cNvPr id="2" name="Immagine 1" descr="Cattura.PNG"/>
        <xdr:cNvPicPr>
          <a:picLocks noChangeAspect="1"/>
        </xdr:cNvPicPr>
      </xdr:nvPicPr>
      <xdr:blipFill>
        <a:blip xmlns:r="http://schemas.openxmlformats.org/officeDocument/2006/relationships" r:embed="rId1" cstate="print"/>
        <a:stretch>
          <a:fillRect/>
        </a:stretch>
      </xdr:blipFill>
      <xdr:spPr>
        <a:xfrm>
          <a:off x="632461" y="164716"/>
          <a:ext cx="4815164" cy="5142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603538</xdr:colOff>
      <xdr:row>19</xdr:row>
      <xdr:rowOff>133350</xdr:rowOff>
    </xdr:from>
    <xdr:to>
      <xdr:col>6</xdr:col>
      <xdr:colOff>555305</xdr:colOff>
      <xdr:row>31</xdr:row>
      <xdr:rowOff>134563</xdr:rowOff>
    </xdr:to>
    <xdr:pic>
      <xdr:nvPicPr>
        <xdr:cNvPr id="2"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8463" y="7124700"/>
          <a:ext cx="1856767" cy="2287213"/>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450272</xdr:colOff>
      <xdr:row>73</xdr:row>
      <xdr:rowOff>90345</xdr:rowOff>
    </xdr:from>
    <xdr:to>
      <xdr:col>5</xdr:col>
      <xdr:colOff>299118</xdr:colOff>
      <xdr:row>82</xdr:row>
      <xdr:rowOff>28574</xdr:rowOff>
    </xdr:to>
    <xdr:pic>
      <xdr:nvPicPr>
        <xdr:cNvPr id="6" name="Immagine 5" descr="Cattura.PNG"/>
        <xdr:cNvPicPr>
          <a:picLocks noChangeAspect="1"/>
        </xdr:cNvPicPr>
      </xdr:nvPicPr>
      <xdr:blipFill>
        <a:blip xmlns:r="http://schemas.openxmlformats.org/officeDocument/2006/relationships" r:embed="rId2" cstate="print"/>
        <a:stretch>
          <a:fillRect/>
        </a:stretch>
      </xdr:blipFill>
      <xdr:spPr>
        <a:xfrm rot="10800000">
          <a:off x="535997" y="17463945"/>
          <a:ext cx="2306296" cy="1567004"/>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avidecicchini.it/" TargetMode="External"/><Relationship Id="rId1" Type="http://schemas.openxmlformats.org/officeDocument/2006/relationships/hyperlink" Target="http://www.davidecicchini.i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I43"/>
  <sheetViews>
    <sheetView showGridLines="0" showRowColHeaders="0" tabSelected="1" workbookViewId="0">
      <selection activeCell="G43" sqref="G43:I43"/>
    </sheetView>
  </sheetViews>
  <sheetFormatPr defaultRowHeight="15" x14ac:dyDescent="0.25"/>
  <cols>
    <col min="1" max="1" width="3.7109375" customWidth="1"/>
  </cols>
  <sheetData>
    <row r="5" spans="2:9" ht="15" customHeight="1" x14ac:dyDescent="0.25">
      <c r="B5" s="161" t="s">
        <v>96</v>
      </c>
      <c r="C5" s="161"/>
      <c r="D5" s="161"/>
      <c r="E5" s="161"/>
      <c r="F5" s="161"/>
      <c r="G5" s="161"/>
      <c r="H5" s="161"/>
      <c r="I5" s="161"/>
    </row>
    <row r="6" spans="2:9" x14ac:dyDescent="0.25">
      <c r="B6" s="161"/>
      <c r="C6" s="161"/>
      <c r="D6" s="161"/>
      <c r="E6" s="161"/>
      <c r="F6" s="161"/>
      <c r="G6" s="161"/>
      <c r="H6" s="161"/>
      <c r="I6" s="161"/>
    </row>
    <row r="7" spans="2:9" x14ac:dyDescent="0.25">
      <c r="B7" s="161"/>
      <c r="C7" s="161"/>
      <c r="D7" s="161"/>
      <c r="E7" s="161"/>
      <c r="F7" s="161"/>
      <c r="G7" s="161"/>
      <c r="H7" s="161"/>
      <c r="I7" s="161"/>
    </row>
    <row r="8" spans="2:9" x14ac:dyDescent="0.25">
      <c r="B8" s="161"/>
      <c r="C8" s="161"/>
      <c r="D8" s="161"/>
      <c r="E8" s="161"/>
      <c r="F8" s="161"/>
      <c r="G8" s="161"/>
      <c r="H8" s="161"/>
      <c r="I8" s="161"/>
    </row>
    <row r="9" spans="2:9" x14ac:dyDescent="0.25">
      <c r="B9" s="161"/>
      <c r="C9" s="161"/>
      <c r="D9" s="161"/>
      <c r="E9" s="161"/>
      <c r="F9" s="161"/>
      <c r="G9" s="161"/>
      <c r="H9" s="161"/>
      <c r="I9" s="161"/>
    </row>
    <row r="10" spans="2:9" x14ac:dyDescent="0.25">
      <c r="B10" s="161"/>
      <c r="C10" s="161"/>
      <c r="D10" s="161"/>
      <c r="E10" s="161"/>
      <c r="F10" s="161"/>
      <c r="G10" s="161"/>
      <c r="H10" s="161"/>
      <c r="I10" s="161"/>
    </row>
    <row r="11" spans="2:9" x14ac:dyDescent="0.25">
      <c r="B11" s="161"/>
      <c r="C11" s="161"/>
      <c r="D11" s="161"/>
      <c r="E11" s="161"/>
      <c r="F11" s="161"/>
      <c r="G11" s="161"/>
      <c r="H11" s="161"/>
      <c r="I11" s="161"/>
    </row>
    <row r="12" spans="2:9" x14ac:dyDescent="0.25">
      <c r="B12" s="161"/>
      <c r="C12" s="161"/>
      <c r="D12" s="161"/>
      <c r="E12" s="161"/>
      <c r="F12" s="161"/>
      <c r="G12" s="161"/>
      <c r="H12" s="161"/>
      <c r="I12" s="161"/>
    </row>
    <row r="13" spans="2:9" x14ac:dyDescent="0.25">
      <c r="B13" s="161"/>
      <c r="C13" s="161"/>
      <c r="D13" s="161"/>
      <c r="E13" s="161"/>
      <c r="F13" s="161"/>
      <c r="G13" s="161"/>
      <c r="H13" s="161"/>
      <c r="I13" s="161"/>
    </row>
    <row r="14" spans="2:9" x14ac:dyDescent="0.25">
      <c r="B14" s="161"/>
      <c r="C14" s="161"/>
      <c r="D14" s="161"/>
      <c r="E14" s="161"/>
      <c r="F14" s="161"/>
      <c r="G14" s="161"/>
      <c r="H14" s="161"/>
      <c r="I14" s="161"/>
    </row>
    <row r="15" spans="2:9" x14ac:dyDescent="0.25">
      <c r="B15" s="161"/>
      <c r="C15" s="161"/>
      <c r="D15" s="161"/>
      <c r="E15" s="161"/>
      <c r="F15" s="161"/>
      <c r="G15" s="161"/>
      <c r="H15" s="161"/>
      <c r="I15" s="161"/>
    </row>
    <row r="16" spans="2:9" x14ac:dyDescent="0.25">
      <c r="B16" s="161"/>
      <c r="C16" s="161"/>
      <c r="D16" s="161"/>
      <c r="E16" s="161"/>
      <c r="F16" s="161"/>
      <c r="G16" s="161"/>
      <c r="H16" s="161"/>
      <c r="I16" s="161"/>
    </row>
    <row r="17" spans="2:9" x14ac:dyDescent="0.25">
      <c r="B17" s="161"/>
      <c r="C17" s="161"/>
      <c r="D17" s="161"/>
      <c r="E17" s="161"/>
      <c r="F17" s="161"/>
      <c r="G17" s="161"/>
      <c r="H17" s="161"/>
      <c r="I17" s="161"/>
    </row>
    <row r="18" spans="2:9" x14ac:dyDescent="0.25">
      <c r="B18" s="161"/>
      <c r="C18" s="161"/>
      <c r="D18" s="161"/>
      <c r="E18" s="161"/>
      <c r="F18" s="161"/>
      <c r="G18" s="161"/>
      <c r="H18" s="161"/>
      <c r="I18" s="161"/>
    </row>
    <row r="19" spans="2:9" x14ac:dyDescent="0.25">
      <c r="B19" s="161"/>
      <c r="C19" s="161"/>
      <c r="D19" s="161"/>
      <c r="E19" s="161"/>
      <c r="F19" s="161"/>
      <c r="G19" s="161"/>
      <c r="H19" s="161"/>
      <c r="I19" s="161"/>
    </row>
    <row r="20" spans="2:9" x14ac:dyDescent="0.25">
      <c r="B20" s="161"/>
      <c r="C20" s="161"/>
      <c r="D20" s="161"/>
      <c r="E20" s="161"/>
      <c r="F20" s="161"/>
      <c r="G20" s="161"/>
      <c r="H20" s="161"/>
      <c r="I20" s="161"/>
    </row>
    <row r="21" spans="2:9" x14ac:dyDescent="0.25">
      <c r="B21" s="161"/>
      <c r="C21" s="161"/>
      <c r="D21" s="161"/>
      <c r="E21" s="161"/>
      <c r="F21" s="161"/>
      <c r="G21" s="161"/>
      <c r="H21" s="161"/>
      <c r="I21" s="161"/>
    </row>
    <row r="22" spans="2:9" x14ac:dyDescent="0.25">
      <c r="B22" s="161"/>
      <c r="C22" s="161"/>
      <c r="D22" s="161"/>
      <c r="E22" s="161"/>
      <c r="F22" s="161"/>
      <c r="G22" s="161"/>
      <c r="H22" s="161"/>
      <c r="I22" s="161"/>
    </row>
    <row r="23" spans="2:9" x14ac:dyDescent="0.25">
      <c r="B23" s="161"/>
      <c r="C23" s="161"/>
      <c r="D23" s="161"/>
      <c r="E23" s="161"/>
      <c r="F23" s="161"/>
      <c r="G23" s="161"/>
      <c r="H23" s="161"/>
      <c r="I23" s="161"/>
    </row>
    <row r="24" spans="2:9" x14ac:dyDescent="0.25">
      <c r="B24" s="161"/>
      <c r="C24" s="161"/>
      <c r="D24" s="161"/>
      <c r="E24" s="161"/>
      <c r="F24" s="161"/>
      <c r="G24" s="161"/>
      <c r="H24" s="161"/>
      <c r="I24" s="161"/>
    </row>
    <row r="25" spans="2:9" x14ac:dyDescent="0.25">
      <c r="B25" s="161"/>
      <c r="C25" s="161"/>
      <c r="D25" s="161"/>
      <c r="E25" s="161"/>
      <c r="F25" s="161"/>
      <c r="G25" s="161"/>
      <c r="H25" s="161"/>
      <c r="I25" s="161"/>
    </row>
    <row r="26" spans="2:9" x14ac:dyDescent="0.25">
      <c r="B26" s="161"/>
      <c r="C26" s="161"/>
      <c r="D26" s="161"/>
      <c r="E26" s="161"/>
      <c r="F26" s="161"/>
      <c r="G26" s="161"/>
      <c r="H26" s="161"/>
      <c r="I26" s="161"/>
    </row>
    <row r="27" spans="2:9" x14ac:dyDescent="0.25">
      <c r="B27" s="161"/>
      <c r="C27" s="161"/>
      <c r="D27" s="161"/>
      <c r="E27" s="161"/>
      <c r="F27" s="161"/>
      <c r="G27" s="161"/>
      <c r="H27" s="161"/>
      <c r="I27" s="161"/>
    </row>
    <row r="28" spans="2:9" x14ac:dyDescent="0.25">
      <c r="B28" s="161"/>
      <c r="C28" s="161"/>
      <c r="D28" s="161"/>
      <c r="E28" s="161"/>
      <c r="F28" s="161"/>
      <c r="G28" s="161"/>
      <c r="H28" s="161"/>
      <c r="I28" s="161"/>
    </row>
    <row r="29" spans="2:9" x14ac:dyDescent="0.25">
      <c r="B29" s="161"/>
      <c r="C29" s="161"/>
      <c r="D29" s="161"/>
      <c r="E29" s="161"/>
      <c r="F29" s="161"/>
      <c r="G29" s="161"/>
      <c r="H29" s="161"/>
      <c r="I29" s="161"/>
    </row>
    <row r="30" spans="2:9" ht="15.75" customHeight="1" x14ac:dyDescent="0.25">
      <c r="B30" s="161"/>
      <c r="C30" s="161"/>
      <c r="D30" s="161"/>
      <c r="E30" s="161"/>
      <c r="F30" s="161"/>
      <c r="G30" s="161"/>
      <c r="H30" s="161"/>
      <c r="I30" s="161"/>
    </row>
    <row r="31" spans="2:9" ht="15.75" customHeight="1" x14ac:dyDescent="0.25">
      <c r="B31" s="161"/>
      <c r="C31" s="161"/>
      <c r="D31" s="161"/>
      <c r="E31" s="161"/>
      <c r="F31" s="161"/>
      <c r="G31" s="161"/>
      <c r="H31" s="161"/>
      <c r="I31" s="161"/>
    </row>
    <row r="32" spans="2:9" x14ac:dyDescent="0.25">
      <c r="B32" s="161"/>
      <c r="C32" s="161"/>
      <c r="D32" s="161"/>
      <c r="E32" s="161"/>
      <c r="F32" s="161"/>
      <c r="G32" s="161"/>
      <c r="H32" s="161"/>
      <c r="I32" s="161"/>
    </row>
    <row r="33" spans="2:9" ht="15.75" customHeight="1" x14ac:dyDescent="0.25">
      <c r="B33" s="161"/>
      <c r="C33" s="161"/>
      <c r="D33" s="161"/>
      <c r="E33" s="161"/>
      <c r="F33" s="161"/>
      <c r="G33" s="161"/>
      <c r="H33" s="161"/>
      <c r="I33" s="161"/>
    </row>
    <row r="34" spans="2:9" x14ac:dyDescent="0.25">
      <c r="B34" s="161"/>
      <c r="C34" s="161"/>
      <c r="D34" s="161"/>
      <c r="E34" s="161"/>
      <c r="F34" s="161"/>
      <c r="G34" s="161"/>
      <c r="H34" s="161"/>
      <c r="I34" s="161"/>
    </row>
    <row r="35" spans="2:9" ht="15.75" customHeight="1" x14ac:dyDescent="0.25">
      <c r="B35" s="161"/>
      <c r="C35" s="161"/>
      <c r="D35" s="161"/>
      <c r="E35" s="161"/>
      <c r="F35" s="161"/>
      <c r="G35" s="161"/>
      <c r="H35" s="161"/>
      <c r="I35" s="161"/>
    </row>
    <row r="36" spans="2:9" ht="15.75" customHeight="1" x14ac:dyDescent="0.25">
      <c r="B36" s="161"/>
      <c r="C36" s="161"/>
      <c r="D36" s="161"/>
      <c r="E36" s="161"/>
      <c r="F36" s="161"/>
      <c r="G36" s="161"/>
      <c r="H36" s="161"/>
      <c r="I36" s="161"/>
    </row>
    <row r="37" spans="2:9" ht="15.75" customHeight="1" x14ac:dyDescent="0.25">
      <c r="B37" s="161"/>
      <c r="C37" s="161"/>
      <c r="D37" s="161"/>
      <c r="E37" s="161"/>
      <c r="F37" s="161"/>
      <c r="G37" s="161"/>
      <c r="H37" s="161"/>
      <c r="I37" s="161"/>
    </row>
    <row r="38" spans="2:9" ht="15.75" customHeight="1" x14ac:dyDescent="0.25">
      <c r="B38" s="161"/>
      <c r="C38" s="161"/>
      <c r="D38" s="161"/>
      <c r="E38" s="161"/>
      <c r="F38" s="161"/>
      <c r="G38" s="161"/>
      <c r="H38" s="161"/>
      <c r="I38" s="161"/>
    </row>
    <row r="39" spans="2:9" ht="15.75" customHeight="1" x14ac:dyDescent="0.25">
      <c r="B39" s="161"/>
      <c r="C39" s="161"/>
      <c r="D39" s="161"/>
      <c r="E39" s="161"/>
      <c r="F39" s="161"/>
      <c r="G39" s="161"/>
      <c r="H39" s="161"/>
      <c r="I39" s="161"/>
    </row>
    <row r="41" spans="2:9" x14ac:dyDescent="0.25">
      <c r="B41" s="82" t="s">
        <v>95</v>
      </c>
      <c r="C41" s="82"/>
      <c r="D41" s="82"/>
    </row>
    <row r="42" spans="2:9" x14ac:dyDescent="0.25">
      <c r="B42" s="81" t="s">
        <v>23</v>
      </c>
      <c r="C42" s="81"/>
      <c r="D42" s="81"/>
      <c r="G42" s="79" t="s">
        <v>22</v>
      </c>
      <c r="H42" s="79"/>
      <c r="I42" s="79"/>
    </row>
    <row r="43" spans="2:9" x14ac:dyDescent="0.25">
      <c r="G43" s="80" t="s">
        <v>23</v>
      </c>
      <c r="H43" s="80"/>
      <c r="I43" s="80"/>
    </row>
  </sheetData>
  <sheetProtection password="ABEF" sheet="1" objects="1" scenarios="1" selectLockedCells="1"/>
  <mergeCells count="5">
    <mergeCell ref="B5:I39"/>
    <mergeCell ref="G42:I42"/>
    <mergeCell ref="G43:I43"/>
    <mergeCell ref="B42:D42"/>
    <mergeCell ref="B41:D41"/>
  </mergeCells>
  <hyperlinks>
    <hyperlink ref="G43" r:id="rId1"/>
    <hyperlink ref="B42" r:id="rId2"/>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C174"/>
  <sheetViews>
    <sheetView showGridLines="0" showRowColHeaders="0" zoomScaleNormal="100" workbookViewId="0">
      <selection activeCell="F54" sqref="F54:G54"/>
    </sheetView>
  </sheetViews>
  <sheetFormatPr defaultRowHeight="15" x14ac:dyDescent="0.25"/>
  <cols>
    <col min="1" max="1" width="1.28515625" customWidth="1"/>
    <col min="2" max="2" width="8.85546875" customWidth="1"/>
    <col min="3" max="3" width="9.42578125" customWidth="1"/>
    <col min="4" max="4" width="9.7109375" customWidth="1"/>
    <col min="5" max="5" width="8.85546875" customWidth="1"/>
    <col min="6" max="6" width="10" customWidth="1"/>
    <col min="7" max="7" width="9.5703125" customWidth="1"/>
    <col min="8" max="8" width="10.7109375" customWidth="1"/>
    <col min="9" max="9" width="9.85546875" customWidth="1"/>
    <col min="10" max="10" width="9.5703125" customWidth="1"/>
    <col min="11" max="34" width="8.85546875" customWidth="1"/>
  </cols>
  <sheetData>
    <row r="2" spans="1:29" ht="15.75" x14ac:dyDescent="0.25">
      <c r="B2" s="103" t="s">
        <v>85</v>
      </c>
      <c r="C2" s="103"/>
      <c r="D2" s="103"/>
      <c r="E2" s="103"/>
      <c r="F2" s="103"/>
      <c r="G2" s="103"/>
      <c r="H2" s="103"/>
      <c r="I2" s="103"/>
      <c r="J2" s="103"/>
    </row>
    <row r="3" spans="1:29" ht="7.5" customHeight="1" x14ac:dyDescent="0.25">
      <c r="A3" s="8"/>
      <c r="B3" s="8"/>
      <c r="C3" s="8"/>
      <c r="D3" s="8"/>
      <c r="E3" s="8"/>
      <c r="F3" s="8"/>
      <c r="G3" s="8"/>
      <c r="H3" s="8"/>
      <c r="I3" s="8"/>
      <c r="J3" s="8"/>
      <c r="K3" s="8"/>
      <c r="L3" s="8"/>
      <c r="M3" s="8"/>
      <c r="N3" s="8"/>
      <c r="O3" s="8"/>
      <c r="P3" s="8"/>
      <c r="Q3" s="8"/>
      <c r="R3" s="8"/>
      <c r="S3" s="8"/>
      <c r="T3" s="8"/>
      <c r="U3" s="8"/>
      <c r="V3" s="8"/>
    </row>
    <row r="4" spans="1:29" x14ac:dyDescent="0.25">
      <c r="A4" s="8"/>
      <c r="B4" s="104" t="s">
        <v>24</v>
      </c>
      <c r="C4" s="104"/>
      <c r="D4" s="104"/>
      <c r="E4" s="16"/>
      <c r="F4" s="16"/>
      <c r="G4" s="16"/>
      <c r="H4" s="16"/>
      <c r="I4" s="16"/>
      <c r="J4" s="16"/>
      <c r="K4" s="1"/>
      <c r="L4" s="1"/>
      <c r="M4" s="1"/>
      <c r="N4" s="1"/>
      <c r="O4" s="1"/>
      <c r="P4" s="1"/>
      <c r="Q4" s="1"/>
      <c r="R4" s="1"/>
      <c r="S4" s="1"/>
      <c r="T4" s="1"/>
      <c r="U4" s="1"/>
      <c r="V4" s="1"/>
      <c r="W4" s="1"/>
      <c r="X4" s="1"/>
      <c r="Y4" s="1"/>
      <c r="Z4" s="1"/>
      <c r="AA4" s="1"/>
      <c r="AB4" s="1"/>
      <c r="AC4" s="1"/>
    </row>
    <row r="5" spans="1:29" x14ac:dyDescent="0.25">
      <c r="A5" s="8"/>
      <c r="B5" s="17"/>
      <c r="C5" s="17"/>
      <c r="D5" s="17"/>
      <c r="E5" s="3"/>
      <c r="F5" s="3"/>
      <c r="G5" s="3"/>
      <c r="H5" s="3"/>
      <c r="I5" s="3"/>
      <c r="J5" s="3"/>
      <c r="K5" s="1"/>
      <c r="L5" s="1"/>
      <c r="M5" s="1"/>
      <c r="N5" s="1"/>
      <c r="O5" s="1"/>
      <c r="P5" s="1"/>
      <c r="Q5" s="1"/>
      <c r="R5" s="1"/>
      <c r="S5" s="1"/>
      <c r="T5" s="1"/>
      <c r="U5" s="1"/>
      <c r="V5" s="1"/>
      <c r="W5" s="1"/>
      <c r="X5" s="1"/>
      <c r="Y5" s="1"/>
      <c r="Z5" s="1"/>
      <c r="AA5" s="1"/>
      <c r="AB5" s="1"/>
      <c r="AC5" s="1"/>
    </row>
    <row r="6" spans="1:29" ht="15" customHeight="1" x14ac:dyDescent="0.25">
      <c r="A6" s="8"/>
      <c r="B6" s="112" t="s">
        <v>29</v>
      </c>
      <c r="C6" s="113"/>
      <c r="D6" s="113"/>
      <c r="E6" s="113"/>
      <c r="F6" s="113"/>
      <c r="G6" s="113"/>
      <c r="H6" s="113"/>
      <c r="I6" s="113"/>
      <c r="J6" s="114"/>
      <c r="K6" s="1"/>
      <c r="L6" s="1"/>
      <c r="M6" s="1"/>
      <c r="N6" s="1"/>
      <c r="O6" s="1"/>
      <c r="P6" s="1"/>
      <c r="Q6" s="1"/>
      <c r="R6" s="1"/>
      <c r="S6" s="1"/>
      <c r="T6" s="1"/>
      <c r="U6" s="1"/>
      <c r="V6" s="1"/>
      <c r="W6" s="1"/>
      <c r="X6" s="1"/>
      <c r="Y6" s="1"/>
      <c r="Z6" s="1"/>
      <c r="AA6" s="1"/>
      <c r="AB6" s="1"/>
      <c r="AC6" s="1"/>
    </row>
    <row r="7" spans="1:29" x14ac:dyDescent="0.25">
      <c r="A7" s="8"/>
      <c r="B7" s="115"/>
      <c r="C7" s="116"/>
      <c r="D7" s="116"/>
      <c r="E7" s="116"/>
      <c r="F7" s="116"/>
      <c r="G7" s="116"/>
      <c r="H7" s="116"/>
      <c r="I7" s="116"/>
      <c r="J7" s="117"/>
      <c r="K7" s="1"/>
      <c r="L7" s="1"/>
      <c r="M7" s="1"/>
      <c r="N7" s="1"/>
      <c r="O7" s="1"/>
      <c r="P7" s="1"/>
      <c r="Q7" s="1"/>
      <c r="R7" s="1"/>
      <c r="S7" s="1"/>
      <c r="T7" s="1"/>
      <c r="U7" s="1"/>
      <c r="V7" s="1"/>
      <c r="W7" s="1"/>
      <c r="X7" s="1"/>
      <c r="Y7" s="1"/>
      <c r="Z7" s="1"/>
      <c r="AA7" s="1"/>
      <c r="AB7" s="1"/>
      <c r="AC7" s="1"/>
    </row>
    <row r="8" spans="1:29" x14ac:dyDescent="0.25">
      <c r="A8" s="8"/>
      <c r="B8" s="115"/>
      <c r="C8" s="116"/>
      <c r="D8" s="116"/>
      <c r="E8" s="116"/>
      <c r="F8" s="116"/>
      <c r="G8" s="116"/>
      <c r="H8" s="116"/>
      <c r="I8" s="116"/>
      <c r="J8" s="117"/>
      <c r="K8" s="1"/>
      <c r="L8" s="1"/>
      <c r="M8" s="1"/>
      <c r="N8" s="1"/>
      <c r="O8" s="1"/>
      <c r="P8" s="1"/>
      <c r="Q8" s="1"/>
      <c r="R8" s="1"/>
      <c r="S8" s="1"/>
      <c r="T8" s="1"/>
      <c r="U8" s="1"/>
      <c r="V8" s="1"/>
      <c r="W8" s="1"/>
      <c r="X8" s="1"/>
      <c r="Y8" s="1"/>
      <c r="Z8" s="1"/>
      <c r="AA8" s="1"/>
      <c r="AB8" s="1"/>
      <c r="AC8" s="1"/>
    </row>
    <row r="9" spans="1:29" ht="15" customHeight="1" x14ac:dyDescent="0.25">
      <c r="A9" s="8"/>
      <c r="B9" s="118"/>
      <c r="C9" s="119"/>
      <c r="D9" s="119"/>
      <c r="E9" s="119"/>
      <c r="F9" s="119"/>
      <c r="G9" s="119"/>
      <c r="H9" s="119"/>
      <c r="I9" s="119"/>
      <c r="J9" s="120"/>
      <c r="K9" s="1"/>
      <c r="L9" s="1"/>
      <c r="M9" s="1"/>
      <c r="N9" s="1"/>
      <c r="O9" s="1"/>
      <c r="P9" s="1"/>
      <c r="Q9" s="1"/>
      <c r="R9" s="1"/>
      <c r="S9" s="1"/>
      <c r="T9" s="1"/>
      <c r="U9" s="1"/>
      <c r="V9" s="1"/>
      <c r="W9" s="1"/>
      <c r="X9" s="1"/>
      <c r="Y9" s="1"/>
      <c r="Z9" s="1"/>
      <c r="AA9" s="1"/>
      <c r="AB9" s="1"/>
      <c r="AC9" s="1"/>
    </row>
    <row r="10" spans="1:29" ht="15.75" thickBot="1" x14ac:dyDescent="0.3">
      <c r="A10" s="8"/>
      <c r="B10" s="19"/>
      <c r="C10" s="19"/>
      <c r="D10" s="19"/>
      <c r="E10" s="19"/>
      <c r="F10" s="19"/>
      <c r="G10" s="19"/>
      <c r="H10" s="19"/>
      <c r="I10" s="19"/>
      <c r="J10" s="19"/>
      <c r="K10" s="1"/>
      <c r="L10" s="1"/>
      <c r="M10" s="1"/>
      <c r="N10" s="1"/>
      <c r="O10" s="1"/>
      <c r="P10" s="8"/>
      <c r="Q10" s="1"/>
      <c r="R10" s="1"/>
      <c r="S10" s="1"/>
      <c r="T10" s="1"/>
      <c r="U10" s="1"/>
      <c r="V10" s="1"/>
      <c r="W10" s="1"/>
      <c r="X10" s="1"/>
      <c r="Y10" s="1"/>
      <c r="Z10" s="1"/>
      <c r="AA10" s="1"/>
      <c r="AB10" s="1"/>
      <c r="AC10" s="1"/>
    </row>
    <row r="11" spans="1:29" ht="17.25" thickTop="1" thickBot="1" x14ac:dyDescent="0.3">
      <c r="A11" s="8"/>
      <c r="B11" s="23" t="s">
        <v>32</v>
      </c>
      <c r="C11" s="23"/>
      <c r="D11" s="23"/>
      <c r="E11" s="3"/>
      <c r="F11" s="21">
        <v>700</v>
      </c>
      <c r="G11" s="8" t="s">
        <v>31</v>
      </c>
      <c r="H11" s="22" t="str">
        <f>IF(F11&lt;0,"ERROR!","")</f>
        <v/>
      </c>
      <c r="I11" s="19"/>
      <c r="J11" s="19"/>
      <c r="K11" s="1"/>
      <c r="L11" s="1"/>
      <c r="M11" s="1"/>
      <c r="N11" s="1"/>
      <c r="O11" s="1"/>
      <c r="P11" s="8"/>
      <c r="Q11" s="1"/>
      <c r="R11" s="1"/>
      <c r="S11" s="1"/>
      <c r="T11" s="1"/>
      <c r="U11" s="1"/>
      <c r="V11" s="1"/>
      <c r="W11" s="1"/>
      <c r="X11" s="1"/>
      <c r="Y11" s="1"/>
      <c r="Z11" s="1"/>
      <c r="AA11" s="1"/>
      <c r="AB11" s="1"/>
      <c r="AC11" s="1"/>
    </row>
    <row r="12" spans="1:29" ht="16.5" thickTop="1" thickBot="1" x14ac:dyDescent="0.3">
      <c r="A12" s="8"/>
      <c r="B12" s="19"/>
      <c r="C12" s="19"/>
      <c r="D12" s="19"/>
      <c r="E12" s="19"/>
      <c r="F12" s="19"/>
      <c r="G12" s="19"/>
      <c r="H12" s="19"/>
      <c r="I12" s="19"/>
      <c r="J12" s="19"/>
      <c r="K12" s="1"/>
      <c r="L12" s="1"/>
      <c r="M12" s="1"/>
      <c r="N12" s="1"/>
      <c r="O12" s="1"/>
      <c r="P12" s="8"/>
      <c r="Q12" s="1"/>
      <c r="R12" s="1"/>
      <c r="S12" s="1"/>
      <c r="T12" s="1"/>
      <c r="U12" s="1"/>
      <c r="V12" s="1"/>
      <c r="W12" s="1"/>
      <c r="X12" s="1"/>
      <c r="Y12" s="1"/>
      <c r="Z12" s="1"/>
      <c r="AA12" s="1"/>
      <c r="AB12" s="1"/>
      <c r="AC12" s="1"/>
    </row>
    <row r="13" spans="1:29" ht="16.5" thickTop="1" thickBot="1" x14ac:dyDescent="0.3">
      <c r="A13" s="8"/>
      <c r="B13" s="88" t="s">
        <v>37</v>
      </c>
      <c r="C13" s="88"/>
      <c r="D13" s="88"/>
      <c r="E13" s="88"/>
      <c r="F13" s="125" t="s">
        <v>36</v>
      </c>
      <c r="G13" s="126"/>
      <c r="H13" s="3"/>
      <c r="I13" s="1"/>
      <c r="J13" s="1"/>
      <c r="K13" s="1"/>
      <c r="L13" s="1"/>
      <c r="M13" s="1"/>
      <c r="N13" s="1"/>
      <c r="O13" s="1"/>
      <c r="P13" s="1"/>
      <c r="Q13" s="1"/>
      <c r="R13" s="1"/>
      <c r="S13" s="1"/>
      <c r="T13" s="1"/>
      <c r="U13" s="1"/>
      <c r="V13" s="1"/>
      <c r="W13" s="1"/>
      <c r="X13" s="1"/>
      <c r="Y13" s="1"/>
      <c r="Z13" s="1"/>
      <c r="AA13" s="1"/>
      <c r="AB13" s="1"/>
      <c r="AC13" s="1"/>
    </row>
    <row r="14" spans="1:29" ht="15.75" thickTop="1" x14ac:dyDescent="0.25">
      <c r="A14" s="8"/>
      <c r="B14" s="8"/>
      <c r="C14" s="17"/>
      <c r="D14" s="17"/>
      <c r="E14" s="3"/>
      <c r="F14" s="3"/>
      <c r="G14" s="3"/>
      <c r="H14" s="3"/>
      <c r="I14" s="1"/>
      <c r="J14" s="1"/>
      <c r="K14" s="1"/>
      <c r="L14" s="1"/>
      <c r="M14" s="1"/>
      <c r="N14" s="1"/>
      <c r="O14" s="1"/>
      <c r="P14" s="1"/>
      <c r="Q14" s="1"/>
      <c r="R14" s="1"/>
      <c r="S14" s="1"/>
      <c r="T14" s="1"/>
      <c r="U14" s="1"/>
      <c r="V14" s="1"/>
      <c r="W14" s="1"/>
      <c r="X14" s="1"/>
      <c r="Y14" s="1"/>
      <c r="Z14" s="1"/>
      <c r="AA14" s="1"/>
      <c r="AB14" s="1"/>
      <c r="AC14" s="1"/>
    </row>
    <row r="15" spans="1:29" ht="79.900000000000006" customHeight="1" x14ac:dyDescent="0.25">
      <c r="A15" s="8"/>
      <c r="B15" s="121" t="s">
        <v>3</v>
      </c>
      <c r="C15" s="122"/>
      <c r="D15" s="122"/>
      <c r="E15" s="122"/>
      <c r="F15" s="122"/>
      <c r="G15" s="111" t="s">
        <v>25</v>
      </c>
      <c r="H15" s="111"/>
      <c r="I15" s="111"/>
      <c r="J15" s="111"/>
      <c r="K15" s="2"/>
      <c r="L15" s="2"/>
      <c r="M15" s="2"/>
      <c r="N15" s="2"/>
      <c r="O15" s="1"/>
      <c r="P15" s="8"/>
      <c r="Q15" s="8"/>
      <c r="R15" s="8"/>
      <c r="S15" s="8"/>
      <c r="T15" s="8"/>
      <c r="U15" s="8"/>
      <c r="V15" s="1"/>
      <c r="W15" s="1"/>
      <c r="X15" s="1"/>
      <c r="Y15" s="1"/>
      <c r="Z15" s="1"/>
      <c r="AA15" s="1"/>
      <c r="AB15" s="1"/>
      <c r="AC15" s="1"/>
    </row>
    <row r="16" spans="1:29" ht="79.900000000000006" customHeight="1" x14ac:dyDescent="0.25">
      <c r="A16" s="8"/>
      <c r="B16" s="123" t="s">
        <v>4</v>
      </c>
      <c r="C16" s="124"/>
      <c r="D16" s="124"/>
      <c r="E16" s="124"/>
      <c r="F16" s="124"/>
      <c r="G16" s="111" t="s">
        <v>26</v>
      </c>
      <c r="H16" s="111"/>
      <c r="I16" s="111"/>
      <c r="J16" s="111"/>
      <c r="K16" s="2"/>
      <c r="L16" s="2"/>
      <c r="M16" s="2"/>
      <c r="N16" s="2"/>
      <c r="O16" s="1"/>
      <c r="P16" s="8"/>
      <c r="Q16" s="8"/>
      <c r="R16" s="8"/>
      <c r="S16" s="8"/>
      <c r="T16" s="8"/>
      <c r="U16" s="8"/>
      <c r="V16" s="1"/>
      <c r="W16" s="1"/>
      <c r="X16" s="1"/>
      <c r="Y16" s="1"/>
      <c r="Z16" s="1"/>
      <c r="AA16" s="1"/>
      <c r="AB16" s="1"/>
      <c r="AC16" s="1"/>
    </row>
    <row r="17" spans="1:29" ht="79.900000000000006" customHeight="1" x14ac:dyDescent="0.25">
      <c r="A17" s="8"/>
      <c r="B17" s="123" t="s">
        <v>5</v>
      </c>
      <c r="C17" s="124"/>
      <c r="D17" s="124"/>
      <c r="E17" s="124"/>
      <c r="F17" s="124"/>
      <c r="G17" s="111" t="s">
        <v>27</v>
      </c>
      <c r="H17" s="111"/>
      <c r="I17" s="111"/>
      <c r="J17" s="111"/>
      <c r="K17" s="2"/>
      <c r="L17" s="2"/>
      <c r="M17" s="2"/>
      <c r="N17" s="2"/>
      <c r="O17" s="1"/>
      <c r="P17" s="8"/>
      <c r="Q17" s="8"/>
      <c r="R17" s="8"/>
      <c r="S17" s="8"/>
      <c r="T17" s="8"/>
      <c r="U17" s="8"/>
      <c r="V17" s="1"/>
      <c r="W17" s="1"/>
      <c r="X17" s="1"/>
      <c r="Y17" s="1"/>
      <c r="Z17" s="1"/>
      <c r="AA17" s="1"/>
      <c r="AB17" s="1"/>
      <c r="AC17" s="1"/>
    </row>
    <row r="18" spans="1:29" ht="79.900000000000006" customHeight="1" x14ac:dyDescent="0.25">
      <c r="A18" s="8"/>
      <c r="B18" s="105" t="s">
        <v>6</v>
      </c>
      <c r="C18" s="106"/>
      <c r="D18" s="106"/>
      <c r="E18" s="106"/>
      <c r="F18" s="107"/>
      <c r="G18" s="111" t="s">
        <v>28</v>
      </c>
      <c r="H18" s="111"/>
      <c r="I18" s="111"/>
      <c r="J18" s="111"/>
      <c r="K18" s="2"/>
      <c r="L18" s="2"/>
      <c r="M18" s="2"/>
      <c r="N18" s="2"/>
      <c r="O18" s="1"/>
      <c r="P18" s="8"/>
      <c r="Q18" s="8"/>
      <c r="R18" s="8"/>
      <c r="S18" s="8"/>
      <c r="T18" s="8"/>
      <c r="U18" s="8"/>
      <c r="V18" s="1"/>
      <c r="W18" s="1"/>
      <c r="X18" s="1"/>
      <c r="Y18" s="1"/>
      <c r="Z18" s="1"/>
      <c r="AA18" s="1"/>
      <c r="AB18" s="1"/>
      <c r="AC18" s="1"/>
    </row>
    <row r="19" spans="1:29" x14ac:dyDescent="0.25">
      <c r="A19" s="8"/>
      <c r="B19" s="108"/>
      <c r="C19" s="109"/>
      <c r="D19" s="109"/>
      <c r="E19" s="109"/>
      <c r="F19" s="110"/>
      <c r="G19" s="111"/>
      <c r="H19" s="111"/>
      <c r="I19" s="111"/>
      <c r="J19" s="111"/>
      <c r="K19" s="1"/>
      <c r="L19" s="1"/>
      <c r="M19" s="1"/>
      <c r="N19" s="1"/>
      <c r="O19" s="1"/>
      <c r="P19" s="8"/>
      <c r="Q19" s="8"/>
      <c r="R19" s="8"/>
      <c r="S19" s="8"/>
      <c r="T19" s="8"/>
      <c r="U19" s="8"/>
      <c r="V19" s="1"/>
      <c r="W19" s="1"/>
      <c r="X19" s="1"/>
      <c r="Y19" s="1"/>
      <c r="Z19" s="1"/>
      <c r="AA19" s="1"/>
      <c r="AB19" s="1"/>
      <c r="AC19" s="1"/>
    </row>
    <row r="20" spans="1:29" x14ac:dyDescent="0.25">
      <c r="A20" s="8"/>
      <c r="B20" s="18"/>
      <c r="C20" s="18"/>
      <c r="D20" s="18"/>
      <c r="E20" s="18"/>
      <c r="F20" s="18"/>
      <c r="G20" s="20"/>
      <c r="H20" s="20"/>
      <c r="I20" s="20"/>
      <c r="J20" s="20"/>
      <c r="K20" s="1"/>
      <c r="L20" s="1"/>
      <c r="M20" s="1"/>
      <c r="N20" s="1"/>
      <c r="O20" s="1"/>
      <c r="P20" s="8"/>
      <c r="Q20" s="8"/>
      <c r="R20" s="8"/>
      <c r="S20" s="8"/>
      <c r="T20" s="8"/>
      <c r="U20" s="8"/>
      <c r="V20" s="1"/>
      <c r="W20" s="1"/>
      <c r="X20" s="1"/>
      <c r="Y20" s="1"/>
      <c r="Z20" s="1"/>
      <c r="AA20" s="1"/>
      <c r="AB20" s="1"/>
      <c r="AC20" s="1"/>
    </row>
    <row r="21" spans="1:29" x14ac:dyDescent="0.25">
      <c r="A21" s="8"/>
      <c r="B21" s="8"/>
      <c r="C21" s="8"/>
      <c r="D21" s="8"/>
      <c r="E21" s="8"/>
      <c r="F21" s="8"/>
      <c r="G21" s="8"/>
      <c r="H21" s="8"/>
      <c r="I21" s="8"/>
      <c r="J21" s="8"/>
      <c r="K21" s="1"/>
      <c r="L21" s="1"/>
      <c r="M21" s="1"/>
      <c r="N21" s="1"/>
      <c r="O21" s="1"/>
      <c r="P21" s="8"/>
      <c r="Q21" s="8"/>
      <c r="R21" s="8"/>
      <c r="S21" s="8"/>
      <c r="T21" s="8"/>
      <c r="U21" s="8"/>
      <c r="V21" s="1"/>
      <c r="W21" s="1"/>
      <c r="X21" s="1"/>
      <c r="Y21" s="1"/>
      <c r="Z21" s="1"/>
      <c r="AA21" s="1"/>
      <c r="AB21" s="1"/>
      <c r="AC21" s="1"/>
    </row>
    <row r="22" spans="1:29" x14ac:dyDescent="0.25">
      <c r="A22" s="8"/>
      <c r="B22" s="8"/>
      <c r="C22" s="8"/>
      <c r="D22" s="8"/>
      <c r="E22" s="8"/>
      <c r="F22" s="8"/>
      <c r="G22" s="8"/>
      <c r="H22" s="8"/>
      <c r="I22" s="8"/>
      <c r="J22" s="8"/>
      <c r="K22" s="1"/>
      <c r="L22" s="1"/>
      <c r="M22" s="1"/>
      <c r="N22" s="1"/>
      <c r="O22" s="1"/>
      <c r="P22" s="8"/>
      <c r="Q22" s="8"/>
      <c r="R22" s="8"/>
      <c r="S22" s="8"/>
      <c r="T22" s="8"/>
      <c r="U22" s="8"/>
      <c r="V22" s="1"/>
      <c r="W22" s="1"/>
      <c r="X22" s="1"/>
      <c r="Y22" s="1"/>
      <c r="Z22" s="1"/>
      <c r="AA22" s="1"/>
      <c r="AB22" s="1"/>
      <c r="AC22" s="1"/>
    </row>
    <row r="23" spans="1:29" x14ac:dyDescent="0.25">
      <c r="A23" s="8"/>
      <c r="B23" s="8"/>
      <c r="C23" s="8"/>
      <c r="D23" s="8"/>
      <c r="E23" s="8"/>
      <c r="F23" s="8"/>
      <c r="G23" s="8"/>
      <c r="H23" s="8"/>
      <c r="I23" s="8"/>
      <c r="J23" s="8"/>
      <c r="K23" s="1"/>
      <c r="L23" s="1"/>
      <c r="M23" s="1"/>
      <c r="N23" s="1"/>
      <c r="O23" s="1"/>
      <c r="P23" s="8"/>
      <c r="Q23" s="8"/>
      <c r="R23" s="8"/>
      <c r="S23" s="8"/>
      <c r="T23" s="8"/>
      <c r="U23" s="8"/>
      <c r="V23" s="1"/>
      <c r="W23" s="1"/>
      <c r="X23" s="1"/>
      <c r="Y23" s="1"/>
      <c r="Z23" s="1"/>
      <c r="AA23" s="1"/>
      <c r="AB23" s="1"/>
      <c r="AC23" s="1"/>
    </row>
    <row r="24" spans="1:29" x14ac:dyDescent="0.25">
      <c r="A24" s="8"/>
      <c r="B24" s="8"/>
      <c r="C24" s="8"/>
      <c r="D24" s="8"/>
      <c r="E24" s="8"/>
      <c r="F24" s="8"/>
      <c r="G24" s="8"/>
      <c r="H24" s="8"/>
      <c r="I24" s="8"/>
      <c r="J24" s="8"/>
      <c r="K24" s="1"/>
      <c r="L24" s="1"/>
      <c r="M24" s="1"/>
      <c r="N24" s="1"/>
      <c r="O24" s="1"/>
      <c r="P24" s="8"/>
      <c r="Q24" s="8"/>
      <c r="R24" s="8"/>
      <c r="S24" s="8"/>
      <c r="T24" s="8"/>
      <c r="U24" s="8"/>
      <c r="V24" s="1"/>
      <c r="W24" s="1"/>
      <c r="X24" s="1"/>
      <c r="Y24" s="1"/>
      <c r="Z24" s="1"/>
      <c r="AA24" s="1"/>
      <c r="AB24" s="1"/>
      <c r="AC24" s="1"/>
    </row>
    <row r="25" spans="1:29" x14ac:dyDescent="0.25">
      <c r="A25" s="8"/>
      <c r="B25" s="8"/>
      <c r="C25" s="8"/>
      <c r="D25" s="8"/>
      <c r="E25" s="8"/>
      <c r="F25" s="8"/>
      <c r="G25" s="8"/>
      <c r="H25" s="8"/>
      <c r="I25" s="8"/>
      <c r="J25" s="8"/>
      <c r="K25" s="1"/>
      <c r="L25" s="1"/>
      <c r="M25" s="1"/>
      <c r="N25" s="1"/>
      <c r="O25" s="1"/>
      <c r="P25" s="8"/>
      <c r="Q25" s="8"/>
      <c r="R25" s="8"/>
      <c r="S25" s="8"/>
      <c r="T25" s="8"/>
      <c r="U25" s="8"/>
      <c r="V25" s="1"/>
      <c r="W25" s="1"/>
      <c r="X25" s="1"/>
      <c r="Y25" s="1"/>
      <c r="Z25" s="1"/>
      <c r="AA25" s="1"/>
      <c r="AB25" s="1"/>
      <c r="AC25" s="1"/>
    </row>
    <row r="26" spans="1:29" x14ac:dyDescent="0.25">
      <c r="A26" s="8"/>
      <c r="B26" s="8"/>
      <c r="C26" s="8"/>
      <c r="D26" s="8"/>
      <c r="E26" s="8"/>
      <c r="F26" s="8"/>
      <c r="G26" s="8"/>
      <c r="H26" s="8"/>
      <c r="I26" s="8"/>
      <c r="J26" s="8"/>
      <c r="K26" s="1"/>
      <c r="L26" s="1"/>
      <c r="M26" s="1"/>
      <c r="N26" s="1"/>
      <c r="O26" s="1"/>
      <c r="P26" s="8"/>
      <c r="Q26" s="8"/>
      <c r="R26" s="8"/>
      <c r="S26" s="8"/>
      <c r="T26" s="8"/>
      <c r="U26" s="8"/>
      <c r="V26" s="1"/>
      <c r="W26" s="1"/>
      <c r="X26" s="1"/>
      <c r="Y26" s="1"/>
      <c r="Z26" s="1"/>
      <c r="AA26" s="1"/>
      <c r="AB26" s="1"/>
      <c r="AC26" s="1"/>
    </row>
    <row r="27" spans="1:29" x14ac:dyDescent="0.25">
      <c r="A27" s="8"/>
      <c r="B27" s="8"/>
      <c r="C27" s="8"/>
      <c r="D27" s="8"/>
      <c r="E27" s="8"/>
      <c r="F27" s="8"/>
      <c r="G27" s="8"/>
      <c r="H27" s="8"/>
      <c r="I27" s="8"/>
      <c r="J27" s="8"/>
      <c r="K27" s="1"/>
      <c r="L27" s="1"/>
      <c r="M27" s="1"/>
      <c r="N27" s="1"/>
      <c r="O27" s="1"/>
      <c r="P27" s="8"/>
      <c r="Q27" s="8"/>
      <c r="R27" s="8"/>
      <c r="S27" s="8"/>
      <c r="T27" s="8"/>
      <c r="U27" s="8"/>
      <c r="V27" s="1"/>
      <c r="W27" s="1"/>
      <c r="X27" s="1"/>
      <c r="Y27" s="1"/>
      <c r="Z27" s="1"/>
      <c r="AA27" s="1"/>
      <c r="AB27" s="1"/>
      <c r="AC27" s="1"/>
    </row>
    <row r="28" spans="1:29" x14ac:dyDescent="0.25">
      <c r="A28" s="8"/>
      <c r="B28" s="8"/>
      <c r="C28" s="8"/>
      <c r="D28" s="8"/>
      <c r="E28" s="8"/>
      <c r="F28" s="8"/>
      <c r="G28" s="8"/>
      <c r="H28" s="8"/>
      <c r="I28" s="8"/>
      <c r="J28" s="8"/>
      <c r="K28" s="1"/>
      <c r="L28" s="1"/>
      <c r="M28" s="1"/>
      <c r="N28" s="1"/>
      <c r="O28" s="1"/>
      <c r="P28" s="8"/>
      <c r="Q28" s="8"/>
      <c r="R28" s="8"/>
      <c r="S28" s="8"/>
      <c r="T28" s="8"/>
      <c r="U28" s="8"/>
      <c r="V28" s="1"/>
      <c r="W28" s="1"/>
      <c r="X28" s="1"/>
      <c r="Y28" s="1"/>
      <c r="Z28" s="1"/>
      <c r="AA28" s="1"/>
      <c r="AB28" s="1"/>
      <c r="AC28" s="1"/>
    </row>
    <row r="29" spans="1:29" x14ac:dyDescent="0.25">
      <c r="A29" s="8"/>
      <c r="B29" s="8"/>
      <c r="C29" s="8"/>
      <c r="D29" s="8"/>
      <c r="E29" s="8"/>
      <c r="F29" s="8"/>
      <c r="G29" s="8"/>
      <c r="H29" s="8"/>
      <c r="I29" s="8"/>
      <c r="J29" s="8"/>
      <c r="K29" s="1"/>
      <c r="L29" s="1"/>
      <c r="M29" s="1"/>
      <c r="N29" s="1"/>
      <c r="O29" s="1"/>
      <c r="P29" s="8"/>
      <c r="Q29" s="8"/>
      <c r="R29" s="8"/>
      <c r="S29" s="8"/>
      <c r="T29" s="8"/>
      <c r="U29" s="8"/>
      <c r="V29" s="1"/>
      <c r="W29" s="1"/>
      <c r="X29" s="1"/>
      <c r="Y29" s="1"/>
      <c r="Z29" s="1"/>
      <c r="AA29" s="1"/>
      <c r="AB29" s="1"/>
      <c r="AC29" s="1"/>
    </row>
    <row r="30" spans="1:29" x14ac:dyDescent="0.25">
      <c r="A30" s="8"/>
      <c r="B30" s="8"/>
      <c r="C30" s="8"/>
      <c r="D30" s="8"/>
      <c r="E30" s="8"/>
      <c r="F30" s="8"/>
      <c r="G30" s="8"/>
      <c r="H30" s="8"/>
      <c r="I30" s="8"/>
      <c r="J30" s="8"/>
      <c r="K30" s="1"/>
      <c r="L30" s="1"/>
      <c r="M30" s="1"/>
      <c r="N30" s="1"/>
      <c r="O30" s="1"/>
      <c r="P30" s="8"/>
      <c r="Q30" s="8"/>
      <c r="R30" s="8"/>
      <c r="S30" s="8"/>
      <c r="T30" s="8"/>
      <c r="U30" s="8"/>
      <c r="V30" s="1"/>
      <c r="W30" s="1"/>
      <c r="X30" s="1"/>
      <c r="Y30" s="1"/>
      <c r="Z30" s="1"/>
      <c r="AA30" s="1"/>
      <c r="AB30" s="1"/>
      <c r="AC30" s="1"/>
    </row>
    <row r="31" spans="1:29" x14ac:dyDescent="0.25">
      <c r="A31" s="8"/>
      <c r="B31" s="8"/>
      <c r="C31" s="8"/>
      <c r="D31" s="8"/>
      <c r="E31" s="8"/>
      <c r="F31" s="8"/>
      <c r="G31" s="8"/>
      <c r="H31" s="8"/>
      <c r="I31" s="8"/>
      <c r="J31" s="8"/>
      <c r="K31" s="1"/>
      <c r="L31" s="1"/>
      <c r="M31" s="1"/>
      <c r="N31" s="1"/>
      <c r="O31" s="1"/>
      <c r="P31" s="8"/>
      <c r="Q31" s="8"/>
      <c r="R31" s="8"/>
      <c r="S31" s="8"/>
      <c r="T31" s="8"/>
      <c r="U31" s="8"/>
      <c r="V31" s="1"/>
      <c r="W31" s="1"/>
      <c r="X31" s="1"/>
      <c r="Y31" s="1"/>
      <c r="Z31" s="1"/>
      <c r="AA31" s="1"/>
      <c r="AB31" s="1"/>
      <c r="AC31" s="1"/>
    </row>
    <row r="32" spans="1:29" x14ac:dyDescent="0.25">
      <c r="A32" s="8"/>
      <c r="B32" s="8"/>
      <c r="C32" s="8"/>
      <c r="D32" s="8"/>
      <c r="E32" s="8"/>
      <c r="F32" s="8"/>
      <c r="G32" s="8"/>
      <c r="H32" s="8"/>
      <c r="I32" s="8"/>
      <c r="J32" s="8"/>
      <c r="K32" s="1"/>
      <c r="L32" s="1"/>
      <c r="M32" s="1"/>
      <c r="N32" s="1"/>
      <c r="O32" s="1"/>
      <c r="P32" s="8"/>
      <c r="Q32" s="8"/>
      <c r="R32" s="8"/>
      <c r="S32" s="8"/>
      <c r="T32" s="8"/>
      <c r="U32" s="8"/>
      <c r="V32" s="1"/>
      <c r="W32" s="1"/>
      <c r="X32" s="1"/>
      <c r="Y32" s="1"/>
      <c r="Z32" s="1"/>
      <c r="AA32" s="1"/>
      <c r="AB32" s="1"/>
      <c r="AC32" s="1"/>
    </row>
    <row r="33" spans="1:29" x14ac:dyDescent="0.25">
      <c r="A33" s="8"/>
      <c r="B33" s="1"/>
      <c r="C33" s="1"/>
      <c r="D33" s="1"/>
      <c r="E33" s="1"/>
      <c r="F33" s="1"/>
      <c r="G33" s="1"/>
      <c r="H33" s="1"/>
      <c r="I33" s="1"/>
      <c r="J33" s="1"/>
      <c r="K33" s="1"/>
      <c r="L33" s="1"/>
      <c r="M33" s="1"/>
      <c r="N33" s="1"/>
      <c r="O33" s="1"/>
      <c r="P33" s="8"/>
      <c r="Q33" s="8"/>
      <c r="R33" s="8"/>
      <c r="S33" s="8"/>
      <c r="T33" s="8"/>
      <c r="U33" s="8"/>
      <c r="V33" s="1"/>
      <c r="W33" s="1"/>
      <c r="X33" s="1"/>
      <c r="Y33" s="1"/>
      <c r="Z33" s="1"/>
      <c r="AA33" s="1"/>
      <c r="AB33" s="1"/>
      <c r="AC33" s="1"/>
    </row>
    <row r="34" spans="1:29" x14ac:dyDescent="0.25">
      <c r="A34" s="8"/>
      <c r="B34" s="26" t="s">
        <v>38</v>
      </c>
      <c r="C34" s="27"/>
      <c r="D34" s="27"/>
      <c r="E34" s="27"/>
      <c r="F34" s="27"/>
      <c r="G34" s="28"/>
      <c r="H34" s="28"/>
      <c r="I34" s="28"/>
      <c r="J34" s="28"/>
      <c r="K34" s="1"/>
      <c r="L34" s="1"/>
      <c r="M34" s="1"/>
      <c r="N34" s="1"/>
      <c r="O34" s="1"/>
      <c r="P34" s="8"/>
      <c r="Q34" s="8"/>
      <c r="R34" s="8"/>
      <c r="S34" s="8"/>
      <c r="T34" s="8"/>
      <c r="U34" s="8"/>
      <c r="V34" s="1"/>
      <c r="W34" s="1"/>
      <c r="X34" s="1"/>
      <c r="Y34" s="1"/>
      <c r="Z34" s="1"/>
      <c r="AA34" s="1"/>
      <c r="AB34" s="1"/>
      <c r="AC34" s="1"/>
    </row>
    <row r="35" spans="1:29" x14ac:dyDescent="0.25">
      <c r="A35" s="8"/>
      <c r="B35" s="18"/>
      <c r="C35" s="18"/>
      <c r="D35" s="18"/>
      <c r="E35" s="18"/>
      <c r="F35" s="18"/>
      <c r="G35" s="20"/>
      <c r="H35" s="20"/>
      <c r="I35" s="20"/>
      <c r="J35" s="20"/>
      <c r="K35" s="1"/>
      <c r="L35" s="1"/>
      <c r="M35" s="1"/>
      <c r="N35" s="1"/>
      <c r="O35" s="1"/>
      <c r="P35" s="8"/>
      <c r="Q35" s="8"/>
      <c r="R35" s="8"/>
      <c r="S35" s="8"/>
      <c r="T35" s="8"/>
      <c r="U35" s="8"/>
      <c r="V35" s="1"/>
      <c r="W35" s="1"/>
      <c r="X35" s="1"/>
      <c r="Y35" s="1"/>
      <c r="Z35" s="1"/>
      <c r="AA35" s="1"/>
      <c r="AB35" s="1"/>
      <c r="AC35" s="1"/>
    </row>
    <row r="36" spans="1:29" x14ac:dyDescent="0.25">
      <c r="A36" s="8"/>
      <c r="B36" s="75" t="s">
        <v>93</v>
      </c>
      <c r="C36" s="75"/>
      <c r="D36" s="75"/>
      <c r="E36" s="76"/>
      <c r="F36" s="77"/>
      <c r="G36" s="57">
        <f>IF(F11&lt;=200,IF(F13='dati nascosti'!L3,'dati nascosti'!C4,IF(F13='dati nascosti'!L4,'dati nascosti'!C5,IF(F13='dati nascosti'!L5,'dati nascosti'!C6,IF(F13='dati nascosti'!L6,'dati nascosti'!C7,"")))),IF(F13='dati nascosti'!L3,'dati nascosti'!F4,IF(F13='dati nascosti'!L4,'dati nascosti'!F5,IF(F13='dati nascosti'!L5,'dati nascosti'!F6,IF(F13='dati nascosti'!L6,'dati nascosti'!F7,"")))))</f>
        <v>1.5901301861592922</v>
      </c>
      <c r="H36" s="78" t="s">
        <v>94</v>
      </c>
      <c r="I36" s="20"/>
      <c r="J36" s="20"/>
      <c r="K36" s="1"/>
      <c r="L36" s="1"/>
      <c r="M36" s="1"/>
      <c r="N36" s="1"/>
      <c r="O36" s="1"/>
      <c r="P36" s="8"/>
      <c r="Q36" s="8"/>
      <c r="R36" s="8"/>
      <c r="S36" s="8"/>
      <c r="T36" s="8"/>
      <c r="U36" s="8"/>
      <c r="V36" s="1"/>
      <c r="W36" s="1"/>
      <c r="X36" s="1"/>
      <c r="Y36" s="1"/>
      <c r="Z36" s="1"/>
      <c r="AA36" s="1"/>
      <c r="AB36" s="1"/>
      <c r="AC36" s="1"/>
    </row>
    <row r="37" spans="1:29" x14ac:dyDescent="0.25">
      <c r="A37" s="8"/>
      <c r="B37" s="8"/>
      <c r="C37" s="8"/>
      <c r="D37" s="8"/>
      <c r="E37" s="8"/>
      <c r="F37" s="8"/>
      <c r="G37" s="8"/>
      <c r="H37" s="8"/>
      <c r="I37" s="1"/>
      <c r="J37" s="1"/>
      <c r="K37" s="1"/>
      <c r="L37" s="1"/>
      <c r="M37" s="1"/>
      <c r="N37" s="1"/>
      <c r="O37" s="1"/>
      <c r="P37" s="8"/>
      <c r="Q37" s="8"/>
      <c r="R37" s="8"/>
      <c r="S37" s="8"/>
      <c r="T37" s="8"/>
      <c r="U37" s="8"/>
      <c r="V37" s="1"/>
      <c r="W37" s="1"/>
      <c r="X37" s="1"/>
      <c r="Y37" s="1"/>
      <c r="Z37" s="1"/>
      <c r="AA37" s="1"/>
      <c r="AB37" s="1"/>
      <c r="AC37" s="1"/>
    </row>
    <row r="38" spans="1:29" x14ac:dyDescent="0.25">
      <c r="A38" s="8"/>
      <c r="B38" s="26" t="s">
        <v>39</v>
      </c>
      <c r="C38" s="29"/>
      <c r="D38" s="29"/>
      <c r="E38" s="29"/>
      <c r="F38" s="30"/>
      <c r="G38" s="30"/>
      <c r="H38" s="30"/>
      <c r="I38" s="16"/>
      <c r="J38" s="16"/>
      <c r="K38" s="1"/>
      <c r="L38" s="1"/>
      <c r="M38" s="1"/>
      <c r="N38" s="1"/>
      <c r="O38" s="1"/>
      <c r="P38" s="8"/>
      <c r="Q38" s="8"/>
      <c r="R38" s="8"/>
      <c r="S38" s="8"/>
      <c r="T38" s="8"/>
      <c r="U38" s="8"/>
      <c r="V38" s="1"/>
      <c r="W38" s="1"/>
      <c r="X38" s="1"/>
      <c r="Y38" s="1"/>
      <c r="Z38" s="1"/>
      <c r="AA38" s="1"/>
      <c r="AB38" s="1"/>
      <c r="AC38" s="1"/>
    </row>
    <row r="39" spans="1:29" x14ac:dyDescent="0.25">
      <c r="A39" s="8"/>
      <c r="B39" s="8"/>
      <c r="C39" s="8"/>
      <c r="D39" s="8"/>
      <c r="E39" s="8"/>
      <c r="F39" s="8"/>
      <c r="G39" s="31"/>
      <c r="H39" s="8"/>
      <c r="I39" s="1"/>
      <c r="J39" s="1"/>
      <c r="K39" s="1"/>
      <c r="L39" s="1"/>
      <c r="M39" s="8"/>
      <c r="N39" s="1"/>
      <c r="O39" s="1"/>
      <c r="P39" s="8"/>
      <c r="Q39" s="8"/>
      <c r="R39" s="8"/>
      <c r="S39" s="8"/>
      <c r="T39" s="8"/>
      <c r="U39" s="8"/>
      <c r="V39" s="1"/>
      <c r="W39" s="1"/>
      <c r="X39" s="1"/>
      <c r="Y39" s="1"/>
      <c r="Z39" s="1"/>
      <c r="AA39" s="1"/>
      <c r="AB39" s="1"/>
      <c r="AC39" s="1"/>
    </row>
    <row r="40" spans="1:29" x14ac:dyDescent="0.25">
      <c r="A40" s="8"/>
      <c r="B40" s="32" t="s">
        <v>41</v>
      </c>
      <c r="C40" s="8"/>
      <c r="D40" s="8"/>
      <c r="E40" s="8"/>
      <c r="F40" s="8"/>
      <c r="G40" s="8"/>
      <c r="H40" s="8"/>
      <c r="I40" s="8"/>
      <c r="J40" s="8"/>
      <c r="K40" s="1"/>
      <c r="L40" s="1"/>
      <c r="M40" s="8"/>
      <c r="N40" s="1"/>
      <c r="O40" s="1"/>
      <c r="P40" s="8"/>
      <c r="Q40" s="8"/>
      <c r="R40" s="8"/>
      <c r="S40" s="8"/>
      <c r="T40" s="8"/>
      <c r="U40" s="8"/>
      <c r="V40" s="1"/>
      <c r="W40" s="1"/>
      <c r="X40" s="1"/>
      <c r="Y40" s="1"/>
      <c r="Z40" s="1"/>
      <c r="AA40" s="1"/>
      <c r="AB40" s="1"/>
      <c r="AC40" s="1"/>
    </row>
    <row r="41" spans="1:29" x14ac:dyDescent="0.25">
      <c r="A41" s="8"/>
      <c r="B41" s="8"/>
      <c r="C41" s="8"/>
      <c r="D41" s="8"/>
      <c r="E41" s="8"/>
      <c r="F41" s="8"/>
      <c r="G41" s="8"/>
      <c r="H41" s="8"/>
      <c r="I41" s="8"/>
      <c r="J41" s="8"/>
      <c r="K41" s="1"/>
      <c r="L41" s="1"/>
      <c r="M41" s="8"/>
      <c r="N41" s="1"/>
      <c r="O41" s="1"/>
      <c r="P41" s="8"/>
      <c r="Q41" s="8"/>
      <c r="R41" s="8"/>
      <c r="S41" s="8"/>
      <c r="T41" s="8"/>
      <c r="U41" s="8"/>
      <c r="V41" s="1"/>
      <c r="W41" s="1"/>
      <c r="X41" s="1"/>
      <c r="Y41" s="1"/>
      <c r="Z41" s="1"/>
      <c r="AA41" s="1"/>
      <c r="AB41" s="1"/>
      <c r="AC41" s="1"/>
    </row>
    <row r="42" spans="1:29" x14ac:dyDescent="0.25">
      <c r="A42" s="8"/>
      <c r="B42" s="93" t="s">
        <v>42</v>
      </c>
      <c r="C42" s="94"/>
      <c r="D42" s="94"/>
      <c r="E42" s="94"/>
      <c r="F42" s="94"/>
      <c r="G42" s="94"/>
      <c r="H42" s="94"/>
      <c r="I42" s="94"/>
      <c r="J42" s="95"/>
      <c r="K42" s="1"/>
      <c r="L42" s="1"/>
      <c r="M42" s="8"/>
      <c r="N42" s="1"/>
      <c r="O42" s="1"/>
      <c r="P42" s="8"/>
      <c r="Q42" s="8"/>
      <c r="R42" s="8"/>
      <c r="S42" s="8"/>
      <c r="T42" s="8"/>
      <c r="U42" s="8"/>
      <c r="V42" s="1"/>
      <c r="W42" s="1"/>
      <c r="X42" s="1"/>
      <c r="Y42" s="1"/>
      <c r="Z42" s="1"/>
      <c r="AA42" s="1"/>
      <c r="AB42" s="1"/>
      <c r="AC42" s="1"/>
    </row>
    <row r="43" spans="1:29" x14ac:dyDescent="0.25">
      <c r="A43" s="8"/>
      <c r="B43" s="96"/>
      <c r="C43" s="97"/>
      <c r="D43" s="97"/>
      <c r="E43" s="97"/>
      <c r="F43" s="97"/>
      <c r="G43" s="97"/>
      <c r="H43" s="97"/>
      <c r="I43" s="97"/>
      <c r="J43" s="98"/>
      <c r="K43" s="1"/>
      <c r="L43" s="1"/>
      <c r="M43" s="8"/>
      <c r="N43" s="1"/>
      <c r="O43" s="1"/>
      <c r="P43" s="8"/>
      <c r="Q43" s="8"/>
      <c r="R43" s="8"/>
      <c r="S43" s="8"/>
      <c r="T43" s="8"/>
      <c r="U43" s="8"/>
      <c r="V43" s="8"/>
      <c r="Y43" s="1"/>
      <c r="Z43" s="1"/>
      <c r="AA43" s="1"/>
      <c r="AB43" s="1"/>
      <c r="AC43" s="1"/>
    </row>
    <row r="44" spans="1:29" x14ac:dyDescent="0.25">
      <c r="A44" s="8"/>
      <c r="B44" s="96"/>
      <c r="C44" s="97"/>
      <c r="D44" s="97"/>
      <c r="E44" s="97"/>
      <c r="F44" s="97"/>
      <c r="G44" s="97"/>
      <c r="H44" s="97"/>
      <c r="I44" s="97"/>
      <c r="J44" s="98"/>
      <c r="K44" s="1"/>
      <c r="L44" s="1"/>
      <c r="M44" s="1"/>
      <c r="N44" s="1"/>
      <c r="O44" s="1"/>
      <c r="P44" s="8"/>
      <c r="Q44" s="8"/>
      <c r="R44" s="8"/>
      <c r="S44" s="8"/>
      <c r="T44" s="8"/>
      <c r="U44" s="8"/>
      <c r="V44" s="8"/>
      <c r="Y44" s="1"/>
      <c r="Z44" s="1"/>
      <c r="AA44" s="1"/>
      <c r="AB44" s="1"/>
      <c r="AC44" s="1"/>
    </row>
    <row r="45" spans="1:29" x14ac:dyDescent="0.25">
      <c r="A45" s="8"/>
      <c r="B45" s="99"/>
      <c r="C45" s="100"/>
      <c r="D45" s="100"/>
      <c r="E45" s="100"/>
      <c r="F45" s="100"/>
      <c r="G45" s="100"/>
      <c r="H45" s="100"/>
      <c r="I45" s="100"/>
      <c r="J45" s="101"/>
      <c r="K45" s="1"/>
      <c r="L45" s="1"/>
      <c r="M45" s="1"/>
      <c r="N45" s="1"/>
      <c r="O45" s="1"/>
      <c r="P45" s="8"/>
      <c r="Q45" s="8"/>
      <c r="R45" s="8"/>
      <c r="S45" s="8"/>
      <c r="T45" s="8"/>
      <c r="U45" s="8"/>
      <c r="V45" s="8"/>
      <c r="Y45" s="1"/>
      <c r="Z45" s="1"/>
      <c r="AA45" s="1"/>
      <c r="AB45" s="1"/>
      <c r="AC45" s="1"/>
    </row>
    <row r="46" spans="1:29" x14ac:dyDescent="0.25">
      <c r="A46" s="8"/>
      <c r="B46" s="8"/>
      <c r="C46" s="8"/>
      <c r="D46" s="8"/>
      <c r="E46" s="8"/>
      <c r="F46" s="8"/>
      <c r="G46" s="8"/>
      <c r="H46" s="8"/>
      <c r="I46" s="8"/>
      <c r="J46" s="8"/>
      <c r="K46" s="1"/>
      <c r="L46" s="1"/>
      <c r="M46" s="1"/>
      <c r="N46" s="1"/>
      <c r="O46" s="1"/>
      <c r="P46" s="8"/>
      <c r="Q46" s="8"/>
      <c r="R46" s="8"/>
      <c r="S46" s="8"/>
      <c r="T46" s="8"/>
      <c r="U46" s="8"/>
      <c r="V46" s="8"/>
      <c r="Y46" s="1"/>
      <c r="Z46" s="1"/>
      <c r="AA46" s="1"/>
      <c r="AB46" s="1"/>
      <c r="AC46" s="1"/>
    </row>
    <row r="47" spans="1:29" ht="20.45" customHeight="1" x14ac:dyDescent="0.25">
      <c r="A47" s="8"/>
      <c r="B47" s="102" t="s">
        <v>10</v>
      </c>
      <c r="C47" s="102"/>
      <c r="D47" s="102" t="s">
        <v>11</v>
      </c>
      <c r="E47" s="102"/>
      <c r="F47" s="102"/>
      <c r="G47" s="102"/>
      <c r="H47" s="102"/>
      <c r="I47" s="102"/>
      <c r="J47" s="84">
        <v>0.9</v>
      </c>
      <c r="K47" s="1"/>
      <c r="L47" s="1"/>
      <c r="M47" s="1"/>
      <c r="N47" s="1"/>
      <c r="O47" s="1"/>
      <c r="P47" s="8"/>
      <c r="Q47" s="8"/>
      <c r="R47" s="8"/>
      <c r="S47" s="8"/>
      <c r="T47" s="8"/>
      <c r="U47" s="8"/>
      <c r="V47" s="8"/>
      <c r="Y47" s="1"/>
      <c r="Z47" s="1"/>
      <c r="AA47" s="1"/>
      <c r="AB47" s="1"/>
      <c r="AC47" s="1"/>
    </row>
    <row r="48" spans="1:29" x14ac:dyDescent="0.25">
      <c r="A48" s="8"/>
      <c r="B48" s="102"/>
      <c r="C48" s="102"/>
      <c r="D48" s="102"/>
      <c r="E48" s="102"/>
      <c r="F48" s="102"/>
      <c r="G48" s="102"/>
      <c r="H48" s="102"/>
      <c r="I48" s="102"/>
      <c r="J48" s="84"/>
      <c r="K48" s="8"/>
      <c r="L48" s="8"/>
      <c r="M48" s="8"/>
      <c r="N48" s="1"/>
      <c r="O48" s="1"/>
      <c r="P48" s="8"/>
      <c r="Q48" s="8"/>
      <c r="R48" s="8"/>
      <c r="S48" s="8"/>
      <c r="T48" s="8"/>
      <c r="U48" s="8"/>
      <c r="V48" s="8"/>
      <c r="Y48" s="1"/>
      <c r="Z48" s="1"/>
      <c r="AA48" s="1"/>
      <c r="AB48" s="1"/>
      <c r="AC48" s="1"/>
    </row>
    <row r="49" spans="1:29" ht="14.45" customHeight="1" x14ac:dyDescent="0.25">
      <c r="A49" s="8"/>
      <c r="B49" s="102" t="s">
        <v>12</v>
      </c>
      <c r="C49" s="102"/>
      <c r="D49" s="102" t="s">
        <v>13</v>
      </c>
      <c r="E49" s="102"/>
      <c r="F49" s="102"/>
      <c r="G49" s="102"/>
      <c r="H49" s="102"/>
      <c r="I49" s="102"/>
      <c r="J49" s="84">
        <v>1</v>
      </c>
      <c r="K49" s="1"/>
      <c r="L49" s="1"/>
      <c r="M49" s="1"/>
      <c r="N49" s="1"/>
      <c r="O49" s="1"/>
      <c r="P49" s="8"/>
      <c r="Q49" s="8"/>
      <c r="R49" s="8"/>
      <c r="S49" s="8"/>
      <c r="T49" s="8"/>
      <c r="U49" s="8"/>
      <c r="V49" s="1"/>
      <c r="W49" s="1"/>
      <c r="X49" s="1"/>
      <c r="Y49" s="1"/>
      <c r="Z49" s="1"/>
      <c r="AA49" s="1"/>
      <c r="AB49" s="1"/>
      <c r="AC49" s="1"/>
    </row>
    <row r="50" spans="1:29" x14ac:dyDescent="0.25">
      <c r="A50" s="8"/>
      <c r="B50" s="102"/>
      <c r="C50" s="102"/>
      <c r="D50" s="102"/>
      <c r="E50" s="102"/>
      <c r="F50" s="102"/>
      <c r="G50" s="102"/>
      <c r="H50" s="102"/>
      <c r="I50" s="102"/>
      <c r="J50" s="84"/>
      <c r="K50" s="8"/>
      <c r="L50" s="8"/>
      <c r="M50" s="8"/>
      <c r="N50" s="1"/>
      <c r="O50" s="1"/>
      <c r="P50" s="8"/>
      <c r="Q50" s="8"/>
      <c r="R50" s="8"/>
      <c r="S50" s="8"/>
      <c r="T50" s="8"/>
      <c r="U50" s="8"/>
      <c r="V50" s="1"/>
      <c r="W50" s="1"/>
      <c r="X50" s="1"/>
      <c r="Y50" s="1"/>
      <c r="Z50" s="1"/>
      <c r="AA50" s="1"/>
      <c r="AB50" s="1"/>
      <c r="AC50" s="1"/>
    </row>
    <row r="51" spans="1:29" x14ac:dyDescent="0.25">
      <c r="A51" s="8"/>
      <c r="B51" s="102" t="s">
        <v>14</v>
      </c>
      <c r="C51" s="102"/>
      <c r="D51" s="102" t="s">
        <v>15</v>
      </c>
      <c r="E51" s="102"/>
      <c r="F51" s="102"/>
      <c r="G51" s="102"/>
      <c r="H51" s="102"/>
      <c r="I51" s="102"/>
      <c r="J51" s="84">
        <v>1.1000000000000001</v>
      </c>
      <c r="K51" s="1"/>
      <c r="L51" s="1"/>
      <c r="M51" s="1"/>
      <c r="N51" s="1"/>
      <c r="O51" s="1"/>
      <c r="P51" s="8"/>
      <c r="Q51" s="8"/>
      <c r="R51" s="8"/>
      <c r="S51" s="8"/>
      <c r="T51" s="8"/>
      <c r="U51" s="8"/>
      <c r="V51" s="1"/>
      <c r="W51" s="1"/>
      <c r="X51" s="1"/>
      <c r="Y51" s="1"/>
      <c r="Z51" s="1"/>
      <c r="AA51" s="1"/>
      <c r="AB51" s="1"/>
      <c r="AC51" s="1"/>
    </row>
    <row r="52" spans="1:29" x14ac:dyDescent="0.25">
      <c r="A52" s="8"/>
      <c r="B52" s="102"/>
      <c r="C52" s="102"/>
      <c r="D52" s="102"/>
      <c r="E52" s="102"/>
      <c r="F52" s="102"/>
      <c r="G52" s="102"/>
      <c r="H52" s="102"/>
      <c r="I52" s="102"/>
      <c r="J52" s="84"/>
      <c r="K52" s="1"/>
      <c r="L52" s="1"/>
      <c r="M52" s="1"/>
      <c r="N52" s="1"/>
      <c r="O52" s="1"/>
      <c r="P52" s="8"/>
      <c r="Q52" s="8"/>
      <c r="R52" s="8"/>
      <c r="S52" s="8"/>
      <c r="T52" s="8"/>
      <c r="U52" s="8"/>
      <c r="V52" s="1"/>
      <c r="W52" s="1"/>
      <c r="X52" s="1"/>
      <c r="Y52" s="1"/>
      <c r="Z52" s="1"/>
      <c r="AA52" s="1"/>
      <c r="AB52" s="1"/>
      <c r="AC52" s="1"/>
    </row>
    <row r="53" spans="1:29" ht="15.75" thickBot="1" x14ac:dyDescent="0.3">
      <c r="A53" s="8"/>
      <c r="B53" s="8"/>
      <c r="C53" s="8"/>
      <c r="D53" s="8"/>
      <c r="E53" s="8"/>
      <c r="F53" s="8"/>
      <c r="G53" s="8"/>
      <c r="H53" s="8"/>
      <c r="I53" s="8"/>
      <c r="J53" s="8"/>
      <c r="K53" s="1"/>
      <c r="L53" s="1"/>
      <c r="M53" s="1"/>
      <c r="N53" s="8"/>
      <c r="O53" s="8"/>
      <c r="P53" s="8"/>
      <c r="Q53" s="8"/>
      <c r="R53" s="8"/>
      <c r="S53" s="8"/>
      <c r="T53" s="8"/>
      <c r="U53" s="8"/>
      <c r="V53" s="8"/>
      <c r="W53" s="1"/>
      <c r="X53" s="1"/>
      <c r="Y53" s="1"/>
      <c r="Z53" s="1"/>
      <c r="AA53" s="1"/>
      <c r="AB53" s="1"/>
      <c r="AC53" s="1"/>
    </row>
    <row r="54" spans="1:29" ht="16.5" thickTop="1" thickBot="1" x14ac:dyDescent="0.3">
      <c r="A54" s="8"/>
      <c r="B54" s="88" t="s">
        <v>44</v>
      </c>
      <c r="C54" s="88"/>
      <c r="D54" s="88"/>
      <c r="E54" s="89"/>
      <c r="F54" s="90" t="s">
        <v>12</v>
      </c>
      <c r="G54" s="91"/>
      <c r="H54" s="37"/>
      <c r="I54" s="37"/>
      <c r="J54" s="1"/>
      <c r="K54" s="1"/>
      <c r="L54" s="1"/>
      <c r="M54" s="1"/>
      <c r="N54" s="8"/>
      <c r="O54" s="8"/>
      <c r="P54" s="8"/>
      <c r="Q54" s="8"/>
      <c r="R54" s="8"/>
      <c r="S54" s="8"/>
      <c r="T54" s="8"/>
      <c r="U54" s="8"/>
      <c r="V54" s="8"/>
      <c r="W54" s="1"/>
      <c r="X54" s="1"/>
      <c r="Y54" s="1"/>
      <c r="Z54" s="1"/>
      <c r="AA54" s="1"/>
      <c r="AB54" s="1"/>
      <c r="AC54" s="1"/>
    </row>
    <row r="55" spans="1:29" ht="15.75" thickTop="1" x14ac:dyDescent="0.25">
      <c r="A55" s="8"/>
      <c r="B55" s="8"/>
      <c r="C55" s="8"/>
      <c r="D55" s="8"/>
      <c r="E55" s="8"/>
      <c r="F55" s="8"/>
      <c r="G55" s="8"/>
      <c r="H55" s="8"/>
      <c r="I55" s="8"/>
      <c r="J55" s="8"/>
      <c r="K55" s="1"/>
      <c r="L55" s="1"/>
      <c r="M55" s="1"/>
      <c r="N55" s="8"/>
      <c r="O55" s="8"/>
      <c r="P55" s="8"/>
      <c r="Q55" s="8"/>
      <c r="R55" s="8"/>
      <c r="S55" s="8"/>
      <c r="T55" s="8"/>
      <c r="U55" s="8"/>
      <c r="V55" s="8"/>
      <c r="W55" s="1"/>
      <c r="X55" s="1"/>
      <c r="Y55" s="1"/>
      <c r="Z55" s="1"/>
      <c r="AA55" s="1"/>
      <c r="AB55" s="1"/>
      <c r="AC55" s="1"/>
    </row>
    <row r="56" spans="1:29" x14ac:dyDescent="0.25">
      <c r="A56" s="8"/>
      <c r="B56" s="88" t="s">
        <v>45</v>
      </c>
      <c r="C56" s="88"/>
      <c r="D56" s="88"/>
      <c r="E56" s="92"/>
      <c r="F56" s="38" t="s">
        <v>46</v>
      </c>
      <c r="G56" s="51">
        <f>IF(F54=B47,J47,IF(F54=B49,J49,IF(F54=B51,J51,"")))</f>
        <v>1</v>
      </c>
      <c r="H56" s="8"/>
      <c r="I56" s="8"/>
      <c r="J56" s="3"/>
      <c r="K56" s="1"/>
      <c r="L56" s="1"/>
      <c r="M56" s="1"/>
      <c r="N56" s="8"/>
      <c r="O56" s="8"/>
      <c r="P56" s="8"/>
      <c r="Q56" s="8"/>
      <c r="R56" s="8"/>
      <c r="S56" s="8"/>
      <c r="T56" s="8"/>
      <c r="U56" s="8"/>
      <c r="V56" s="8"/>
      <c r="W56" s="1"/>
      <c r="X56" s="1"/>
      <c r="Y56" s="1"/>
      <c r="Z56" s="1"/>
      <c r="AA56" s="1"/>
      <c r="AB56" s="1"/>
      <c r="AC56" s="1"/>
    </row>
    <row r="57" spans="1:29" x14ac:dyDescent="0.25">
      <c r="A57" s="8"/>
      <c r="B57" s="24"/>
      <c r="C57" s="24"/>
      <c r="D57" s="24"/>
      <c r="E57" s="40"/>
      <c r="F57" s="41"/>
      <c r="G57" s="57"/>
      <c r="H57" s="8"/>
      <c r="I57" s="8"/>
      <c r="J57" s="3"/>
      <c r="K57" s="1"/>
      <c r="L57" s="1"/>
      <c r="M57" s="1"/>
      <c r="N57" s="8"/>
      <c r="O57" s="8"/>
      <c r="P57" s="8"/>
      <c r="Q57" s="8"/>
      <c r="R57" s="8"/>
      <c r="S57" s="8"/>
      <c r="T57" s="8"/>
      <c r="U57" s="8"/>
      <c r="V57" s="8"/>
      <c r="W57" s="1"/>
      <c r="X57" s="1"/>
      <c r="Y57" s="1"/>
      <c r="Z57" s="1"/>
      <c r="AA57" s="1"/>
      <c r="AB57" s="1"/>
      <c r="AC57" s="1"/>
    </row>
    <row r="58" spans="1:29" x14ac:dyDescent="0.25">
      <c r="A58" s="8"/>
      <c r="B58" s="32" t="s">
        <v>47</v>
      </c>
      <c r="C58" s="32"/>
      <c r="D58" s="32"/>
      <c r="E58" s="8"/>
      <c r="F58" s="8"/>
      <c r="G58" s="8"/>
      <c r="H58" s="8"/>
      <c r="I58" s="1"/>
      <c r="J58" s="1"/>
      <c r="K58" s="1"/>
      <c r="L58" s="1"/>
      <c r="M58" s="1"/>
      <c r="N58" s="1"/>
      <c r="O58" s="1"/>
      <c r="P58" s="8"/>
      <c r="Q58" s="8"/>
      <c r="R58" s="8"/>
      <c r="S58" s="8"/>
      <c r="T58" s="8"/>
      <c r="U58" s="8"/>
      <c r="V58" s="7"/>
      <c r="W58" s="1"/>
      <c r="X58" s="1"/>
      <c r="Y58" s="1"/>
      <c r="Z58" s="1"/>
      <c r="AA58" s="1"/>
      <c r="AB58" s="1"/>
      <c r="AC58" s="1"/>
    </row>
    <row r="59" spans="1:29" ht="9" customHeight="1" x14ac:dyDescent="0.25">
      <c r="A59" s="8"/>
      <c r="B59" s="8"/>
      <c r="C59" s="8"/>
      <c r="D59" s="8"/>
      <c r="E59" s="8"/>
      <c r="F59" s="8"/>
      <c r="G59" s="1"/>
      <c r="H59" s="1"/>
      <c r="I59" s="1"/>
      <c r="J59" s="1"/>
      <c r="K59" s="1"/>
      <c r="L59" s="1"/>
      <c r="M59" s="1"/>
      <c r="N59" s="1"/>
      <c r="O59" s="1"/>
      <c r="P59" s="8"/>
      <c r="Q59" s="8"/>
      <c r="R59" s="8"/>
      <c r="S59" s="8"/>
      <c r="T59" s="8"/>
      <c r="U59" s="8"/>
      <c r="V59" s="7"/>
      <c r="W59" s="1"/>
      <c r="X59" s="1"/>
      <c r="Y59" s="1"/>
      <c r="Z59" s="1"/>
      <c r="AA59" s="1"/>
      <c r="AB59" s="1"/>
      <c r="AC59" s="1"/>
    </row>
    <row r="60" spans="1:29" x14ac:dyDescent="0.25">
      <c r="A60" s="8"/>
      <c r="B60" s="93" t="s">
        <v>43</v>
      </c>
      <c r="C60" s="94"/>
      <c r="D60" s="94"/>
      <c r="E60" s="94"/>
      <c r="F60" s="94"/>
      <c r="G60" s="94"/>
      <c r="H60" s="94"/>
      <c r="I60" s="94"/>
      <c r="J60" s="95"/>
      <c r="K60" s="1"/>
      <c r="L60" s="1"/>
      <c r="M60" s="1"/>
      <c r="N60" s="1"/>
      <c r="O60" s="1"/>
      <c r="P60" s="8"/>
      <c r="Q60" s="8"/>
      <c r="R60" s="8"/>
      <c r="S60" s="8"/>
      <c r="T60" s="8"/>
      <c r="U60" s="8"/>
      <c r="V60" s="7"/>
      <c r="W60" s="1"/>
      <c r="X60" s="1"/>
      <c r="Y60" s="1"/>
      <c r="Z60" s="1"/>
      <c r="AA60" s="1"/>
      <c r="AB60" s="1"/>
      <c r="AC60" s="1"/>
    </row>
    <row r="61" spans="1:29" x14ac:dyDescent="0.25">
      <c r="A61" s="8"/>
      <c r="B61" s="96"/>
      <c r="C61" s="97"/>
      <c r="D61" s="97"/>
      <c r="E61" s="97"/>
      <c r="F61" s="97"/>
      <c r="G61" s="97"/>
      <c r="H61" s="97"/>
      <c r="I61" s="97"/>
      <c r="J61" s="98"/>
      <c r="K61" s="1"/>
      <c r="L61" s="1"/>
      <c r="M61" s="1"/>
      <c r="N61" s="1"/>
      <c r="O61" s="1"/>
      <c r="P61" s="8"/>
      <c r="Q61" s="8"/>
      <c r="R61" s="8"/>
      <c r="S61" s="8"/>
      <c r="T61" s="8"/>
      <c r="U61" s="8"/>
      <c r="V61" s="7"/>
      <c r="W61" s="1"/>
      <c r="X61" s="1"/>
      <c r="Y61" s="1"/>
      <c r="Z61" s="1"/>
      <c r="AA61" s="1"/>
      <c r="AB61" s="1"/>
      <c r="AC61" s="1"/>
    </row>
    <row r="62" spans="1:29" x14ac:dyDescent="0.25">
      <c r="A62" s="8"/>
      <c r="B62" s="96"/>
      <c r="C62" s="97"/>
      <c r="D62" s="97"/>
      <c r="E62" s="97"/>
      <c r="F62" s="97"/>
      <c r="G62" s="97"/>
      <c r="H62" s="97"/>
      <c r="I62" s="97"/>
      <c r="J62" s="98"/>
      <c r="K62" s="1"/>
      <c r="L62" s="1"/>
      <c r="M62" s="1"/>
      <c r="N62" s="1"/>
      <c r="O62" s="1"/>
      <c r="P62" s="8"/>
      <c r="Q62" s="8"/>
      <c r="R62" s="8"/>
      <c r="S62" s="8"/>
      <c r="T62" s="8"/>
      <c r="U62" s="8"/>
      <c r="V62" s="7"/>
      <c r="W62" s="1"/>
      <c r="X62" s="1"/>
      <c r="Y62" s="1"/>
      <c r="Z62" s="1"/>
      <c r="AA62" s="1"/>
      <c r="AB62" s="1"/>
      <c r="AC62" s="1"/>
    </row>
    <row r="63" spans="1:29" x14ac:dyDescent="0.25">
      <c r="A63" s="8"/>
      <c r="B63" s="99"/>
      <c r="C63" s="100"/>
      <c r="D63" s="100"/>
      <c r="E63" s="100"/>
      <c r="F63" s="100"/>
      <c r="G63" s="100"/>
      <c r="H63" s="100"/>
      <c r="I63" s="100"/>
      <c r="J63" s="101"/>
      <c r="K63" s="1"/>
      <c r="L63" s="1"/>
      <c r="M63" s="1"/>
      <c r="N63" s="1"/>
      <c r="O63" s="1"/>
      <c r="P63" s="8"/>
      <c r="Q63" s="8"/>
      <c r="R63" s="8"/>
      <c r="S63" s="8"/>
      <c r="T63" s="8"/>
      <c r="U63" s="8"/>
      <c r="V63" s="7"/>
      <c r="W63" s="1"/>
      <c r="X63" s="1"/>
      <c r="Y63" s="1"/>
      <c r="Z63" s="1"/>
      <c r="AA63" s="1"/>
      <c r="AB63" s="1"/>
      <c r="AC63" s="1"/>
    </row>
    <row r="64" spans="1:29" ht="15.75" thickBot="1" x14ac:dyDescent="0.3">
      <c r="A64" s="8"/>
      <c r="B64" s="1"/>
      <c r="C64" s="1"/>
      <c r="D64" s="1"/>
      <c r="E64" s="1"/>
      <c r="F64" s="1"/>
      <c r="G64" s="1"/>
      <c r="H64" s="1"/>
      <c r="I64" s="1"/>
      <c r="J64" s="3"/>
      <c r="K64" s="1"/>
      <c r="L64" s="1"/>
      <c r="M64" s="1"/>
      <c r="N64" s="1"/>
      <c r="O64" s="1"/>
      <c r="P64" s="8"/>
      <c r="Q64" s="8"/>
      <c r="R64" s="8"/>
      <c r="S64" s="8"/>
      <c r="T64" s="8"/>
      <c r="U64" s="8"/>
      <c r="V64" s="7"/>
      <c r="W64" s="1"/>
      <c r="X64" s="1"/>
      <c r="Y64" s="1"/>
      <c r="Z64" s="1"/>
      <c r="AA64" s="1"/>
      <c r="AB64" s="1"/>
      <c r="AC64" s="1"/>
    </row>
    <row r="65" spans="1:29" ht="16.5" thickTop="1" thickBot="1" x14ac:dyDescent="0.3">
      <c r="A65" s="8"/>
      <c r="B65" s="88" t="s">
        <v>48</v>
      </c>
      <c r="C65" s="88"/>
      <c r="D65" s="88"/>
      <c r="E65" s="92"/>
      <c r="F65" s="33" t="s">
        <v>40</v>
      </c>
      <c r="G65" s="34">
        <v>1</v>
      </c>
      <c r="H65" s="1"/>
      <c r="I65" s="1"/>
      <c r="J65" s="3"/>
      <c r="K65" s="1"/>
      <c r="L65" s="1"/>
      <c r="M65" s="1"/>
      <c r="N65" s="1"/>
      <c r="O65" s="1"/>
      <c r="P65" s="8"/>
      <c r="Q65" s="8"/>
      <c r="R65" s="8"/>
      <c r="S65" s="8"/>
      <c r="T65" s="8"/>
      <c r="U65" s="8"/>
      <c r="V65" s="7"/>
      <c r="W65" s="1"/>
      <c r="X65" s="1"/>
      <c r="Y65" s="1"/>
      <c r="Z65" s="1"/>
      <c r="AA65" s="1"/>
      <c r="AB65" s="1"/>
      <c r="AC65" s="1"/>
    </row>
    <row r="66" spans="1:29" ht="10.5" customHeight="1" thickTop="1" x14ac:dyDescent="0.25">
      <c r="A66" s="8"/>
      <c r="B66" s="1"/>
      <c r="C66" s="1"/>
      <c r="D66" s="1"/>
      <c r="E66" s="1"/>
      <c r="F66" s="1"/>
      <c r="G66" s="1"/>
      <c r="H66" s="1"/>
      <c r="I66" s="1"/>
      <c r="J66" s="3"/>
      <c r="K66" s="1"/>
      <c r="L66" s="1"/>
      <c r="M66" s="1"/>
      <c r="N66" s="1"/>
      <c r="O66" s="1"/>
      <c r="P66" s="8"/>
      <c r="Q66" s="8"/>
      <c r="R66" s="8"/>
      <c r="S66" s="8"/>
      <c r="T66" s="8"/>
      <c r="U66" s="8"/>
      <c r="V66" s="7"/>
      <c r="W66" s="1"/>
      <c r="X66" s="1"/>
      <c r="Y66" s="1"/>
      <c r="Z66" s="1"/>
      <c r="AA66" s="1"/>
      <c r="AB66" s="1"/>
      <c r="AC66" s="1"/>
    </row>
    <row r="67" spans="1:29" x14ac:dyDescent="0.25">
      <c r="A67" s="8"/>
      <c r="B67" s="32" t="s">
        <v>49</v>
      </c>
      <c r="C67" s="1"/>
      <c r="D67" s="1"/>
      <c r="E67" s="1"/>
      <c r="F67" s="1"/>
      <c r="G67" s="1"/>
      <c r="H67" s="1"/>
      <c r="I67" s="1"/>
      <c r="J67" s="3"/>
      <c r="K67" s="1"/>
      <c r="L67" s="1"/>
      <c r="M67" s="1"/>
      <c r="N67" s="8"/>
      <c r="O67" s="8"/>
      <c r="P67" s="8"/>
      <c r="Q67" s="8"/>
      <c r="R67" s="8"/>
      <c r="S67" s="8"/>
      <c r="T67" s="8"/>
      <c r="U67" s="8"/>
      <c r="V67" s="7"/>
      <c r="W67" s="1"/>
      <c r="X67" s="1"/>
      <c r="Y67" s="1"/>
      <c r="Z67" s="1"/>
      <c r="AA67" s="1"/>
      <c r="AB67" s="1"/>
      <c r="AC67" s="1"/>
    </row>
    <row r="68" spans="1:29" ht="15.75" thickBot="1" x14ac:dyDescent="0.3">
      <c r="A68" s="8"/>
      <c r="B68" s="1"/>
      <c r="C68" s="1"/>
      <c r="D68" s="1"/>
      <c r="E68" s="1"/>
      <c r="F68" s="1"/>
      <c r="G68" s="1"/>
      <c r="H68" s="1"/>
      <c r="I68" s="1"/>
      <c r="J68" s="3"/>
      <c r="K68" s="1"/>
      <c r="L68" s="1"/>
      <c r="M68" s="1"/>
      <c r="N68" s="8"/>
      <c r="O68" s="8"/>
      <c r="P68" s="8"/>
      <c r="Q68" s="8"/>
      <c r="R68" s="8"/>
      <c r="S68" s="8"/>
      <c r="T68" s="8"/>
      <c r="U68" s="8"/>
      <c r="V68" s="7"/>
      <c r="W68" s="1"/>
      <c r="X68" s="1"/>
      <c r="Y68" s="1"/>
      <c r="Z68" s="1"/>
      <c r="AA68" s="1"/>
      <c r="AB68" s="1"/>
      <c r="AC68" s="1"/>
    </row>
    <row r="69" spans="1:29" ht="14.45" customHeight="1" thickTop="1" thickBot="1" x14ac:dyDescent="0.3">
      <c r="A69" s="8"/>
      <c r="B69" s="85" t="s">
        <v>89</v>
      </c>
      <c r="C69" s="85"/>
      <c r="D69" s="85"/>
      <c r="E69" s="85"/>
      <c r="F69" s="86">
        <v>20</v>
      </c>
      <c r="G69" s="87"/>
      <c r="H69" s="8"/>
      <c r="I69" s="8"/>
      <c r="J69" s="8"/>
      <c r="K69" s="3"/>
      <c r="L69" s="3"/>
      <c r="M69" s="3"/>
      <c r="N69" s="3"/>
      <c r="O69" s="1"/>
      <c r="P69" s="8"/>
      <c r="Q69" s="8"/>
      <c r="R69" s="8"/>
      <c r="S69" s="8"/>
      <c r="T69" s="8"/>
      <c r="U69" s="8"/>
      <c r="V69" s="7"/>
      <c r="W69" s="1"/>
      <c r="X69" s="1"/>
      <c r="Y69" s="1"/>
      <c r="Z69" s="1"/>
      <c r="AA69" s="1"/>
      <c r="AB69" s="1"/>
      <c r="AC69" s="1"/>
    </row>
    <row r="70" spans="1:29" ht="14.45" customHeight="1" thickTop="1" thickBot="1" x14ac:dyDescent="0.3">
      <c r="A70" s="8"/>
      <c r="B70" s="70"/>
      <c r="C70" s="70"/>
      <c r="D70" s="70"/>
      <c r="E70" s="70"/>
      <c r="F70" s="8"/>
      <c r="G70" s="8"/>
      <c r="H70" s="8"/>
      <c r="I70" s="8"/>
      <c r="J70" s="8"/>
      <c r="K70" s="3"/>
      <c r="L70" s="3"/>
      <c r="M70" s="3"/>
      <c r="N70" s="3"/>
      <c r="O70" s="1"/>
      <c r="P70" s="8"/>
      <c r="Q70" s="8"/>
      <c r="R70" s="8"/>
      <c r="S70" s="8"/>
      <c r="T70" s="8"/>
      <c r="U70" s="8"/>
      <c r="V70" s="7"/>
      <c r="W70" s="1"/>
      <c r="X70" s="1"/>
      <c r="Y70" s="1"/>
      <c r="Z70" s="1"/>
      <c r="AA70" s="1"/>
      <c r="AB70" s="1"/>
      <c r="AC70" s="1"/>
    </row>
    <row r="71" spans="1:29" ht="14.45" customHeight="1" thickTop="1" thickBot="1" x14ac:dyDescent="0.3">
      <c r="A71" s="8"/>
      <c r="B71" s="85" t="s">
        <v>87</v>
      </c>
      <c r="C71" s="85"/>
      <c r="D71" s="85"/>
      <c r="E71" s="85"/>
      <c r="F71" s="86">
        <v>25</v>
      </c>
      <c r="G71" s="87"/>
      <c r="H71" s="8"/>
      <c r="I71" s="8"/>
      <c r="J71" s="8"/>
      <c r="K71" s="3"/>
      <c r="L71" s="3"/>
      <c r="M71" s="3"/>
      <c r="N71" s="3"/>
      <c r="O71" s="1"/>
      <c r="P71" s="8"/>
      <c r="Q71" s="8"/>
      <c r="R71" s="8"/>
      <c r="S71" s="8"/>
      <c r="T71" s="8"/>
      <c r="U71" s="8"/>
      <c r="V71" s="7"/>
      <c r="W71" s="1"/>
      <c r="X71" s="1"/>
      <c r="Y71" s="1"/>
      <c r="Z71" s="1"/>
      <c r="AA71" s="1"/>
      <c r="AB71" s="1"/>
      <c r="AC71" s="1"/>
    </row>
    <row r="72" spans="1:29" ht="14.45" customHeight="1" thickTop="1" x14ac:dyDescent="0.25">
      <c r="A72" s="8"/>
      <c r="B72" s="39"/>
      <c r="C72" s="39"/>
      <c r="D72" s="39"/>
      <c r="E72" s="39"/>
      <c r="F72" s="62"/>
      <c r="G72" s="62"/>
      <c r="H72" s="8"/>
      <c r="I72" s="8"/>
      <c r="J72" s="8"/>
      <c r="K72" s="3"/>
      <c r="L72" s="3"/>
      <c r="M72" s="3"/>
      <c r="N72" s="3"/>
      <c r="O72" s="1"/>
      <c r="P72" s="8"/>
      <c r="Q72" s="8"/>
      <c r="R72" s="8"/>
      <c r="S72" s="8"/>
      <c r="T72" s="8"/>
      <c r="U72" s="8"/>
      <c r="V72" s="7"/>
      <c r="W72" s="1"/>
      <c r="X72" s="1"/>
      <c r="Y72" s="1"/>
      <c r="Z72" s="1"/>
      <c r="AA72" s="1"/>
      <c r="AB72" s="1"/>
      <c r="AC72" s="1"/>
    </row>
    <row r="73" spans="1:29" ht="14.45" customHeight="1" x14ac:dyDescent="0.25">
      <c r="A73" s="8"/>
      <c r="B73" s="32" t="s">
        <v>88</v>
      </c>
      <c r="C73" s="69"/>
      <c r="D73" s="69"/>
      <c r="E73" s="69"/>
      <c r="F73" s="62"/>
      <c r="G73" s="62"/>
      <c r="H73" s="8"/>
      <c r="I73" s="8"/>
      <c r="J73" s="8"/>
      <c r="K73" s="3"/>
      <c r="L73" s="3"/>
      <c r="M73" s="3"/>
      <c r="N73" s="3"/>
      <c r="O73" s="1"/>
      <c r="P73" s="8"/>
      <c r="Q73" s="8"/>
      <c r="R73" s="8"/>
      <c r="S73" s="8"/>
      <c r="T73" s="8"/>
      <c r="U73" s="8"/>
      <c r="V73" s="7"/>
      <c r="W73" s="1"/>
      <c r="X73" s="1"/>
      <c r="Y73" s="1"/>
      <c r="Z73" s="1"/>
      <c r="AA73" s="1"/>
      <c r="AB73" s="1"/>
      <c r="AC73" s="1"/>
    </row>
    <row r="74" spans="1:29" ht="14.45" customHeight="1" x14ac:dyDescent="0.25">
      <c r="A74" s="8"/>
      <c r="B74" s="32"/>
      <c r="C74" s="69"/>
      <c r="D74" s="69"/>
      <c r="E74" s="69"/>
      <c r="F74" s="62"/>
      <c r="G74" s="62"/>
      <c r="H74" s="8"/>
      <c r="I74" s="8"/>
      <c r="J74" s="8"/>
      <c r="K74" s="3"/>
      <c r="L74" s="3"/>
      <c r="M74" s="3"/>
      <c r="N74" s="3"/>
      <c r="O74" s="1"/>
      <c r="P74" s="8"/>
      <c r="Q74" s="8"/>
      <c r="R74" s="8"/>
      <c r="S74" s="8"/>
      <c r="T74" s="8"/>
      <c r="U74" s="8"/>
      <c r="V74" s="7"/>
      <c r="W74" s="1"/>
      <c r="X74" s="1"/>
      <c r="Y74" s="1"/>
      <c r="Z74" s="1"/>
      <c r="AA74" s="1"/>
      <c r="AB74" s="1"/>
      <c r="AC74" s="1"/>
    </row>
    <row r="75" spans="1:29" ht="14.45" customHeight="1" x14ac:dyDescent="0.25">
      <c r="A75" s="8"/>
      <c r="B75" s="69"/>
      <c r="C75" s="69"/>
      <c r="D75" s="69"/>
      <c r="E75" s="69"/>
      <c r="F75" s="62"/>
      <c r="G75" s="62"/>
      <c r="H75" s="8"/>
      <c r="I75" s="8"/>
      <c r="J75" s="8"/>
      <c r="K75" s="3"/>
      <c r="L75" s="3"/>
      <c r="M75" s="3"/>
      <c r="N75" s="3"/>
      <c r="O75" s="1"/>
      <c r="P75" s="8"/>
      <c r="Q75" s="8"/>
      <c r="R75" s="8"/>
      <c r="S75" s="8"/>
      <c r="T75" s="8"/>
      <c r="U75" s="8"/>
      <c r="V75" s="7"/>
      <c r="W75" s="1"/>
      <c r="X75" s="1"/>
      <c r="Y75" s="1"/>
      <c r="Z75" s="1"/>
      <c r="AA75" s="1"/>
      <c r="AB75" s="1"/>
      <c r="AC75" s="1"/>
    </row>
    <row r="76" spans="1:29" ht="14.45" customHeight="1" x14ac:dyDescent="0.25">
      <c r="A76" s="8"/>
      <c r="B76" s="69"/>
      <c r="C76" s="69"/>
      <c r="D76" s="69"/>
      <c r="E76" s="69"/>
      <c r="F76" s="62"/>
      <c r="G76" s="62"/>
      <c r="H76" s="8"/>
      <c r="I76" s="8"/>
      <c r="J76" s="8"/>
      <c r="K76" s="3"/>
      <c r="L76" s="3"/>
      <c r="M76" s="3"/>
      <c r="N76" s="3"/>
      <c r="O76" s="1"/>
      <c r="P76" s="8"/>
      <c r="Q76" s="8"/>
      <c r="R76" s="8"/>
      <c r="S76" s="8"/>
      <c r="T76" s="8"/>
      <c r="U76" s="8"/>
      <c r="V76" s="7"/>
      <c r="W76" s="1"/>
      <c r="X76" s="1"/>
      <c r="Y76" s="1"/>
      <c r="Z76" s="1"/>
      <c r="AA76" s="1"/>
      <c r="AB76" s="1"/>
      <c r="AC76" s="1"/>
    </row>
    <row r="77" spans="1:29" ht="14.45" customHeight="1" x14ac:dyDescent="0.25">
      <c r="A77" s="8"/>
      <c r="B77" s="69"/>
      <c r="C77" s="69"/>
      <c r="D77" s="69"/>
      <c r="E77" s="69"/>
      <c r="F77" s="62"/>
      <c r="G77" s="62"/>
      <c r="H77" s="8"/>
      <c r="I77" s="8"/>
      <c r="J77" s="8"/>
      <c r="K77" s="3"/>
      <c r="L77" s="3"/>
      <c r="M77" s="3"/>
      <c r="N77" s="3"/>
      <c r="O77" s="1"/>
      <c r="P77" s="8"/>
      <c r="Q77" s="8"/>
      <c r="R77" s="8"/>
      <c r="S77" s="8"/>
      <c r="T77" s="8"/>
      <c r="U77" s="8"/>
      <c r="V77" s="7"/>
      <c r="W77" s="1"/>
      <c r="X77" s="1"/>
      <c r="Y77" s="1"/>
      <c r="Z77" s="1"/>
      <c r="AA77" s="1"/>
      <c r="AB77" s="1"/>
      <c r="AC77" s="1"/>
    </row>
    <row r="78" spans="1:29" ht="14.45" customHeight="1" x14ac:dyDescent="0.25">
      <c r="A78" s="8"/>
      <c r="B78" s="73"/>
      <c r="C78" s="73"/>
      <c r="D78" s="73"/>
      <c r="E78" s="74"/>
      <c r="F78" s="71"/>
      <c r="G78" s="42" t="s">
        <v>66</v>
      </c>
      <c r="H78" s="51">
        <f>IF(F69&lt;=30,'dati nascosti'!C16,IF(F69&lt;60,'dati nascosti'!E16,'dati nascosti'!G16))</f>
        <v>0.8</v>
      </c>
      <c r="J78" s="8"/>
      <c r="K78" s="3"/>
      <c r="L78" s="3"/>
      <c r="M78" s="3"/>
      <c r="N78" s="3"/>
      <c r="O78" s="1"/>
      <c r="P78" s="8"/>
      <c r="Q78" s="8"/>
      <c r="R78" s="8"/>
      <c r="S78" s="8"/>
      <c r="T78" s="8"/>
      <c r="U78" s="8"/>
      <c r="V78" s="7"/>
      <c r="W78" s="1"/>
      <c r="X78" s="1"/>
      <c r="Y78" s="1"/>
      <c r="Z78" s="1"/>
      <c r="AA78" s="1"/>
      <c r="AB78" s="1"/>
      <c r="AC78" s="1"/>
    </row>
    <row r="79" spans="1:29" ht="14.45" customHeight="1" x14ac:dyDescent="0.25">
      <c r="A79" s="8"/>
      <c r="B79" s="8"/>
      <c r="C79" s="8"/>
      <c r="D79" s="8"/>
      <c r="E79" s="39"/>
      <c r="G79" s="42" t="s">
        <v>69</v>
      </c>
      <c r="H79" s="51">
        <f>IF(F71&lt;=30,'dati nascosti'!C17,IF(F71&lt;60,'dati nascosti'!E17,'dati nascosti'!G17))</f>
        <v>0.8</v>
      </c>
      <c r="I79" s="8"/>
      <c r="J79" s="8"/>
      <c r="K79" s="3"/>
      <c r="L79" s="8"/>
      <c r="S79" s="8"/>
      <c r="T79" s="8"/>
      <c r="U79" s="8"/>
      <c r="V79" s="7"/>
      <c r="W79" s="1"/>
      <c r="X79" s="1"/>
      <c r="Y79" s="1"/>
      <c r="Z79" s="1"/>
      <c r="AA79" s="1"/>
      <c r="AB79" s="1"/>
      <c r="AC79" s="1"/>
    </row>
    <row r="80" spans="1:29" ht="14.45" customHeight="1" x14ac:dyDescent="0.25">
      <c r="A80" s="8"/>
      <c r="B80" s="8"/>
      <c r="C80" s="8"/>
      <c r="D80" s="8"/>
      <c r="E80" s="69"/>
      <c r="G80" s="42" t="s">
        <v>77</v>
      </c>
      <c r="H80" s="51">
        <f>'Copertura a più falde'!I17</f>
        <v>1.4</v>
      </c>
      <c r="I80" s="8"/>
      <c r="J80" s="8"/>
      <c r="K80" s="3"/>
      <c r="L80" s="8"/>
      <c r="S80" s="8"/>
      <c r="T80" s="8"/>
      <c r="U80" s="8"/>
      <c r="V80" s="7"/>
      <c r="W80" s="1"/>
      <c r="X80" s="1"/>
      <c r="Y80" s="1"/>
      <c r="Z80" s="1"/>
      <c r="AA80" s="1"/>
      <c r="AB80" s="1"/>
      <c r="AC80" s="1"/>
    </row>
    <row r="81" spans="1:29" ht="14.45" customHeight="1" x14ac:dyDescent="0.25">
      <c r="A81" s="8"/>
      <c r="B81" s="8"/>
      <c r="C81" s="8"/>
      <c r="D81" s="8"/>
      <c r="E81" s="39"/>
      <c r="F81" s="47"/>
      <c r="G81" s="41"/>
      <c r="H81" s="8"/>
      <c r="I81" s="8"/>
      <c r="J81" s="8"/>
      <c r="K81" s="3"/>
      <c r="L81" s="8"/>
      <c r="S81" s="8"/>
      <c r="T81" s="8"/>
      <c r="U81" s="8"/>
      <c r="V81" s="7"/>
      <c r="W81" s="1"/>
      <c r="X81" s="1"/>
      <c r="Y81" s="1"/>
      <c r="Z81" s="1"/>
      <c r="AA81" s="1"/>
      <c r="AB81" s="1"/>
      <c r="AC81" s="1"/>
    </row>
    <row r="82" spans="1:29" ht="14.45" customHeight="1" x14ac:dyDescent="0.25">
      <c r="A82" s="8"/>
      <c r="I82" s="8"/>
      <c r="J82" s="8"/>
      <c r="K82" s="3"/>
      <c r="L82" s="8"/>
      <c r="S82" s="8"/>
      <c r="T82" s="8"/>
      <c r="U82" s="8"/>
      <c r="V82" s="7"/>
      <c r="W82" s="1"/>
      <c r="X82" s="1"/>
      <c r="Y82" s="1"/>
      <c r="Z82" s="1"/>
      <c r="AA82" s="1"/>
      <c r="AB82" s="1"/>
      <c r="AC82" s="1"/>
    </row>
    <row r="83" spans="1:29" ht="14.45" customHeight="1" x14ac:dyDescent="0.25">
      <c r="A83" s="8"/>
      <c r="B83" s="8"/>
      <c r="C83" s="8"/>
      <c r="D83" s="8"/>
      <c r="E83" s="39"/>
      <c r="F83" s="47"/>
      <c r="G83" s="41"/>
      <c r="H83" s="8"/>
      <c r="I83" s="8"/>
      <c r="J83" s="8"/>
      <c r="K83" s="3"/>
      <c r="L83" s="3"/>
      <c r="M83" s="3"/>
      <c r="N83" s="3"/>
      <c r="O83" s="1"/>
      <c r="P83" s="8"/>
      <c r="Q83" s="8"/>
      <c r="R83" s="8"/>
      <c r="S83" s="8"/>
      <c r="T83" s="8"/>
      <c r="U83" s="8"/>
      <c r="V83" s="7"/>
      <c r="W83" s="1"/>
      <c r="X83" s="1"/>
      <c r="Y83" s="1"/>
      <c r="Z83" s="1"/>
      <c r="AA83" s="1"/>
      <c r="AB83" s="1"/>
      <c r="AC83" s="1"/>
    </row>
    <row r="84" spans="1:29" x14ac:dyDescent="0.25">
      <c r="A84" s="8"/>
      <c r="B84" s="8"/>
      <c r="C84" s="84" t="s">
        <v>16</v>
      </c>
      <c r="D84" s="84"/>
      <c r="E84" s="84" t="s">
        <v>17</v>
      </c>
      <c r="F84" s="84"/>
      <c r="G84" s="84" t="s">
        <v>18</v>
      </c>
      <c r="H84" s="84"/>
      <c r="I84" s="7"/>
      <c r="J84" s="7"/>
      <c r="K84" s="1"/>
      <c r="L84" s="1"/>
      <c r="M84" s="1"/>
      <c r="N84" s="1"/>
      <c r="O84" s="1"/>
      <c r="P84" s="1"/>
      <c r="Q84" s="1"/>
      <c r="R84" s="1"/>
      <c r="S84" s="1"/>
      <c r="T84" s="1"/>
      <c r="U84" s="1"/>
      <c r="V84" s="1"/>
      <c r="W84" s="1"/>
      <c r="X84" s="1"/>
      <c r="Y84" s="1"/>
      <c r="Z84" s="1"/>
      <c r="AA84" s="1"/>
      <c r="AB84" s="1"/>
      <c r="AC84" s="1"/>
    </row>
    <row r="85" spans="1:29" ht="15.75" x14ac:dyDescent="0.25">
      <c r="A85" s="8"/>
      <c r="B85" s="42" t="s">
        <v>67</v>
      </c>
      <c r="C85" s="83">
        <v>0.8</v>
      </c>
      <c r="D85" s="83"/>
      <c r="E85" s="83" t="s">
        <v>63</v>
      </c>
      <c r="F85" s="83"/>
      <c r="G85" s="83">
        <v>0</v>
      </c>
      <c r="H85" s="83"/>
      <c r="I85" s="3"/>
      <c r="J85" s="3"/>
      <c r="K85" s="1"/>
      <c r="L85" s="1"/>
      <c r="M85" s="1"/>
      <c r="N85" s="1"/>
      <c r="O85" s="1"/>
      <c r="P85" s="1"/>
      <c r="Q85" s="1"/>
      <c r="R85" s="1"/>
      <c r="S85" s="1"/>
      <c r="T85" s="1"/>
      <c r="U85" s="1"/>
      <c r="V85" s="1"/>
      <c r="W85" s="1"/>
      <c r="X85" s="1"/>
      <c r="Y85" s="1"/>
      <c r="Z85" s="1"/>
      <c r="AA85" s="1"/>
      <c r="AB85" s="1"/>
      <c r="AC85" s="1"/>
    </row>
    <row r="86" spans="1:29" ht="15.75" x14ac:dyDescent="0.25">
      <c r="A86" s="8"/>
      <c r="B86" s="42" t="s">
        <v>68</v>
      </c>
      <c r="C86" s="83" t="s">
        <v>86</v>
      </c>
      <c r="D86" s="83"/>
      <c r="E86" s="83">
        <v>1.6</v>
      </c>
      <c r="F86" s="83"/>
      <c r="G86" s="83">
        <v>0</v>
      </c>
      <c r="H86" s="83"/>
      <c r="I86" s="1"/>
      <c r="J86" s="1"/>
      <c r="K86" s="1"/>
      <c r="L86" s="1"/>
      <c r="M86" s="1"/>
      <c r="N86" s="1"/>
      <c r="O86" s="1"/>
      <c r="P86" s="1"/>
      <c r="Q86" s="1"/>
      <c r="R86" s="1"/>
      <c r="S86" s="1"/>
      <c r="T86" s="1"/>
      <c r="U86" s="1"/>
      <c r="V86" s="1"/>
      <c r="W86" s="1"/>
      <c r="X86" s="1"/>
      <c r="Y86" s="1"/>
      <c r="Z86" s="1"/>
      <c r="AA86" s="1"/>
      <c r="AB86" s="1"/>
      <c r="AC86" s="1"/>
    </row>
    <row r="87" spans="1:29" x14ac:dyDescent="0.25">
      <c r="A87" s="8"/>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x14ac:dyDescent="0.25">
      <c r="A88" s="8"/>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89" spans="1:29" x14ac:dyDescent="0.25">
      <c r="A89" s="8"/>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row>
    <row r="90" spans="1:29" x14ac:dyDescent="0.25">
      <c r="A90" s="8"/>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row>
    <row r="91" spans="1:29" x14ac:dyDescent="0.25">
      <c r="A91" s="8"/>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2" spans="1:29" x14ac:dyDescent="0.25">
      <c r="A92" s="8"/>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row>
    <row r="93" spans="1:29" x14ac:dyDescent="0.25">
      <c r="A93" s="8"/>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row>
    <row r="94" spans="1:29" x14ac:dyDescent="0.25">
      <c r="A94" s="8"/>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spans="1:29" x14ac:dyDescent="0.25">
      <c r="A95" s="8"/>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spans="1:29" x14ac:dyDescent="0.25">
      <c r="A96" s="8"/>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1:29" x14ac:dyDescent="0.25">
      <c r="A97" s="8"/>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x14ac:dyDescent="0.25">
      <c r="A98" s="8"/>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1:29" x14ac:dyDescent="0.25">
      <c r="A99" s="8"/>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1:29" x14ac:dyDescent="0.25">
      <c r="A100" s="8"/>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1:29" x14ac:dyDescent="0.25">
      <c r="A101" s="8"/>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1:29" x14ac:dyDescent="0.25">
      <c r="A102" s="8"/>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1:29" x14ac:dyDescent="0.25">
      <c r="A103" s="8"/>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1:29" x14ac:dyDescent="0.25">
      <c r="A104" s="8"/>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1:29" x14ac:dyDescent="0.25">
      <c r="A105" s="8"/>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1:29" x14ac:dyDescent="0.25">
      <c r="A106" s="8"/>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1:29" x14ac:dyDescent="0.25">
      <c r="A107" s="8"/>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1:29" x14ac:dyDescent="0.25">
      <c r="A108" s="8"/>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x14ac:dyDescent="0.25">
      <c r="A109" s="8"/>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x14ac:dyDescent="0.25">
      <c r="A110" s="8"/>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1:29" x14ac:dyDescent="0.25">
      <c r="A111" s="8"/>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1:29" x14ac:dyDescent="0.25">
      <c r="A112" s="8"/>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1:29" x14ac:dyDescent="0.25">
      <c r="A113" s="8"/>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1:29" x14ac:dyDescent="0.25">
      <c r="A114" s="8"/>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1:29" x14ac:dyDescent="0.25">
      <c r="A115" s="8"/>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1:29" x14ac:dyDescent="0.25">
      <c r="A116" s="8"/>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1:29" x14ac:dyDescent="0.25">
      <c r="A117" s="8"/>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1:29" x14ac:dyDescent="0.25">
      <c r="A118" s="8"/>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1:29" x14ac:dyDescent="0.25">
      <c r="A119" s="8"/>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1:29" x14ac:dyDescent="0.25">
      <c r="A120" s="8"/>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1:29" x14ac:dyDescent="0.25">
      <c r="A121" s="8"/>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1:29" x14ac:dyDescent="0.25">
      <c r="A122" s="8"/>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1:29" x14ac:dyDescent="0.25">
      <c r="A123" s="8"/>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1:29" x14ac:dyDescent="0.25">
      <c r="A124" s="8"/>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1:29" x14ac:dyDescent="0.25">
      <c r="A125" s="8"/>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1:29" x14ac:dyDescent="0.25">
      <c r="A126" s="8"/>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x14ac:dyDescent="0.25">
      <c r="A127" s="8"/>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x14ac:dyDescent="0.25">
      <c r="A128" s="8"/>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1:29" x14ac:dyDescent="0.25">
      <c r="A129" s="8"/>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1:29" x14ac:dyDescent="0.25">
      <c r="A130" s="8"/>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1:29" x14ac:dyDescent="0.25">
      <c r="A131" s="8"/>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x14ac:dyDescent="0.25">
      <c r="A132" s="8"/>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x14ac:dyDescent="0.25">
      <c r="A133" s="8"/>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x14ac:dyDescent="0.25">
      <c r="A134" s="8"/>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1:29" x14ac:dyDescent="0.25">
      <c r="A135" s="8"/>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29" x14ac:dyDescent="0.25">
      <c r="A136" s="8"/>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1:29" x14ac:dyDescent="0.25">
      <c r="A137" s="8"/>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spans="1:29" x14ac:dyDescent="0.25">
      <c r="A138" s="8"/>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spans="1:29" x14ac:dyDescent="0.25">
      <c r="A139" s="8"/>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spans="1:29" x14ac:dyDescent="0.25">
      <c r="A140" s="8"/>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spans="1:29" x14ac:dyDescent="0.25">
      <c r="A141" s="8"/>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spans="1:29" x14ac:dyDescent="0.25">
      <c r="A142" s="8"/>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spans="1:29" x14ac:dyDescent="0.25">
      <c r="A143" s="8"/>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spans="1:29" x14ac:dyDescent="0.25">
      <c r="A144" s="8"/>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spans="1:29" x14ac:dyDescent="0.25">
      <c r="A145" s="8"/>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spans="1:29" x14ac:dyDescent="0.25">
      <c r="A146" s="8"/>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spans="1:29" x14ac:dyDescent="0.25">
      <c r="A147" s="8"/>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spans="1:29" x14ac:dyDescent="0.25">
      <c r="A148" s="8"/>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29" x14ac:dyDescent="0.25">
      <c r="A149" s="8"/>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spans="1:29" x14ac:dyDescent="0.25">
      <c r="A150" s="8"/>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spans="1:29" x14ac:dyDescent="0.25">
      <c r="A151" s="8"/>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x14ac:dyDescent="0.25">
      <c r="A152" s="8"/>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1:29" x14ac:dyDescent="0.25">
      <c r="A153" s="8"/>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1:29" x14ac:dyDescent="0.25">
      <c r="A154" s="8"/>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1:29" x14ac:dyDescent="0.25">
      <c r="A155" s="8"/>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1:29" x14ac:dyDescent="0.25">
      <c r="A156" s="8"/>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1:29" x14ac:dyDescent="0.25">
      <c r="A157" s="8"/>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1:29" x14ac:dyDescent="0.25">
      <c r="A158" s="8"/>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1:29" x14ac:dyDescent="0.25">
      <c r="A159" s="8"/>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1:29" x14ac:dyDescent="0.25">
      <c r="A160" s="8"/>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1:29" x14ac:dyDescent="0.25">
      <c r="A161" s="8"/>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1:29" x14ac:dyDescent="0.25">
      <c r="A162" s="8"/>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1:29" x14ac:dyDescent="0.25">
      <c r="A163" s="8"/>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1:29" x14ac:dyDescent="0.25">
      <c r="A164" s="8"/>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spans="1:29" x14ac:dyDescent="0.25">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spans="1:29" x14ac:dyDescent="0.25">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spans="1:29" x14ac:dyDescent="0.25">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spans="1:29" x14ac:dyDescent="0.25">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spans="1:29" x14ac:dyDescent="0.25">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spans="1:29" x14ac:dyDescent="0.25">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spans="1:29" x14ac:dyDescent="0.2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spans="1:29" x14ac:dyDescent="0.25">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spans="1:29" x14ac:dyDescent="0.2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spans="1:29" x14ac:dyDescent="0.25">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sheetData>
  <sheetProtection password="ABEF" sheet="1" objects="1" scenarios="1" selectLockedCells="1"/>
  <protectedRanges>
    <protectedRange sqref="F11 F13:G13 F54:G54 G65 F71:G71 F69:G69" name="Intervallo1"/>
  </protectedRanges>
  <mergeCells count="41">
    <mergeCell ref="B2:J2"/>
    <mergeCell ref="B4:D4"/>
    <mergeCell ref="B18:F19"/>
    <mergeCell ref="G15:J15"/>
    <mergeCell ref="G16:J16"/>
    <mergeCell ref="G17:J17"/>
    <mergeCell ref="G18:J19"/>
    <mergeCell ref="B6:J9"/>
    <mergeCell ref="B15:F15"/>
    <mergeCell ref="B16:F16"/>
    <mergeCell ref="B17:F17"/>
    <mergeCell ref="B13:E13"/>
    <mergeCell ref="F13:G13"/>
    <mergeCell ref="B42:J45"/>
    <mergeCell ref="D47:I48"/>
    <mergeCell ref="D49:I50"/>
    <mergeCell ref="D51:I52"/>
    <mergeCell ref="B47:C48"/>
    <mergeCell ref="B51:C52"/>
    <mergeCell ref="B49:C50"/>
    <mergeCell ref="J47:J48"/>
    <mergeCell ref="J49:J50"/>
    <mergeCell ref="J51:J52"/>
    <mergeCell ref="B54:E54"/>
    <mergeCell ref="F54:G54"/>
    <mergeCell ref="B56:E56"/>
    <mergeCell ref="B65:E65"/>
    <mergeCell ref="B60:J63"/>
    <mergeCell ref="B69:E69"/>
    <mergeCell ref="B71:E71"/>
    <mergeCell ref="F69:G69"/>
    <mergeCell ref="F71:G71"/>
    <mergeCell ref="C84:D84"/>
    <mergeCell ref="G84:H84"/>
    <mergeCell ref="G85:H85"/>
    <mergeCell ref="E84:F84"/>
    <mergeCell ref="E85:F85"/>
    <mergeCell ref="C85:D85"/>
    <mergeCell ref="C86:D86"/>
    <mergeCell ref="E86:F86"/>
    <mergeCell ref="G86:H86"/>
  </mergeCells>
  <dataValidations count="3">
    <dataValidation type="list" allowBlank="1" showInputMessage="1" showErrorMessage="1" sqref="F54">
      <formula1>topo</formula1>
    </dataValidation>
    <dataValidation allowBlank="1" showErrorMessage="1" sqref="B11 F11"/>
    <dataValidation type="list" allowBlank="1" showInputMessage="1" showErrorMessage="1" sqref="F13">
      <formula1>zona</formula1>
    </dataValidation>
  </dataValidations>
  <pageMargins left="0.70866141732283472" right="0.70866141732283472" top="0.59055118110236227" bottom="0.59055118110236227" header="0.31496062992125984" footer="0.31496062992125984"/>
  <pageSetup paperSize="9" scale="99" fitToHeight="0" orientation="portrait" horizontalDpi="4294967293" r:id="rId1"/>
  <rowBreaks count="1" manualBreakCount="1">
    <brk id="33" max="16383" man="1"/>
  </rowBreaks>
  <colBreaks count="1" manualBreakCount="1">
    <brk id="1"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0"/>
  <sheetViews>
    <sheetView showGridLines="0" showRowColHeaders="0" workbookViewId="0">
      <selection activeCell="B15" sqref="B15"/>
    </sheetView>
  </sheetViews>
  <sheetFormatPr defaultRowHeight="15" x14ac:dyDescent="0.25"/>
  <cols>
    <col min="1" max="1" width="1.85546875" customWidth="1"/>
    <col min="6" max="6" width="9.85546875" customWidth="1"/>
  </cols>
  <sheetData>
    <row r="2" spans="2:10" x14ac:dyDescent="0.25">
      <c r="B2" s="26" t="s">
        <v>60</v>
      </c>
      <c r="C2" s="43"/>
      <c r="D2" s="43"/>
      <c r="E2" s="43"/>
      <c r="F2" s="63"/>
      <c r="G2" s="63"/>
      <c r="H2" s="29"/>
      <c r="I2" s="29"/>
      <c r="J2" s="29"/>
    </row>
    <row r="3" spans="2:10" x14ac:dyDescent="0.25">
      <c r="B3" s="48"/>
      <c r="C3" s="49"/>
      <c r="D3" s="49"/>
      <c r="E3" s="49"/>
      <c r="F3" s="62"/>
      <c r="G3" s="62"/>
      <c r="H3" s="36"/>
      <c r="I3" s="36"/>
      <c r="J3" s="36"/>
    </row>
    <row r="4" spans="2:10" ht="16.5" x14ac:dyDescent="0.25">
      <c r="B4" s="50" t="s">
        <v>61</v>
      </c>
      <c r="C4" s="49"/>
      <c r="D4" s="49"/>
      <c r="E4" s="49"/>
      <c r="F4" s="64"/>
      <c r="G4" s="64"/>
      <c r="H4" s="36"/>
      <c r="I4" s="36"/>
      <c r="J4" s="36"/>
    </row>
    <row r="5" spans="2:10" x14ac:dyDescent="0.25">
      <c r="B5" s="50"/>
      <c r="C5" s="49"/>
      <c r="D5" s="49"/>
      <c r="E5" s="49"/>
      <c r="F5" s="64"/>
      <c r="G5" s="64"/>
      <c r="H5" s="36"/>
      <c r="I5" s="36"/>
      <c r="J5" s="36"/>
    </row>
    <row r="6" spans="2:10" ht="15.75" x14ac:dyDescent="0.25">
      <c r="B6" s="4" t="s">
        <v>7</v>
      </c>
      <c r="C6" s="49"/>
      <c r="D6" s="49"/>
      <c r="E6" s="49"/>
      <c r="F6" s="62"/>
      <c r="G6" s="62"/>
      <c r="H6" s="36"/>
      <c r="I6" s="36"/>
      <c r="J6" s="36"/>
    </row>
    <row r="7" spans="2:10" ht="15.75" x14ac:dyDescent="0.25">
      <c r="B7" s="4" t="s">
        <v>30</v>
      </c>
      <c r="C7" s="49"/>
      <c r="D7" s="49"/>
      <c r="E7" s="49"/>
      <c r="F7" s="62"/>
      <c r="G7" s="62"/>
      <c r="H7" s="36"/>
      <c r="I7" s="36"/>
      <c r="J7" s="36"/>
    </row>
    <row r="8" spans="2:10" ht="15.75" x14ac:dyDescent="0.25">
      <c r="B8" s="4" t="s">
        <v>8</v>
      </c>
      <c r="C8" s="49"/>
      <c r="D8" s="49"/>
      <c r="E8" s="49"/>
      <c r="F8" s="62"/>
      <c r="G8" s="62"/>
      <c r="H8" s="36"/>
      <c r="I8" s="36"/>
      <c r="J8" s="36"/>
    </row>
    <row r="9" spans="2:10" ht="15.75" x14ac:dyDescent="0.25">
      <c r="B9" s="4" t="s">
        <v>9</v>
      </c>
      <c r="C9" s="49"/>
      <c r="D9" s="49"/>
      <c r="E9" s="49"/>
      <c r="F9" s="62"/>
      <c r="G9" s="62"/>
      <c r="H9" s="36"/>
      <c r="I9" s="36"/>
      <c r="J9" s="36"/>
    </row>
    <row r="10" spans="2:10" x14ac:dyDescent="0.25">
      <c r="B10" s="39"/>
      <c r="C10" s="39"/>
      <c r="D10" s="39"/>
      <c r="E10" s="39"/>
      <c r="F10" s="62"/>
      <c r="G10" s="62"/>
      <c r="H10" s="8"/>
      <c r="I10" s="8"/>
      <c r="J10" s="8"/>
    </row>
    <row r="11" spans="2:10" x14ac:dyDescent="0.25">
      <c r="B11" s="32" t="s">
        <v>59</v>
      </c>
      <c r="C11" s="8"/>
      <c r="D11" s="8"/>
      <c r="E11" s="8"/>
      <c r="F11" s="8"/>
      <c r="G11" s="8"/>
      <c r="H11" s="8"/>
      <c r="I11" s="8"/>
      <c r="J11" s="8"/>
    </row>
    <row r="12" spans="2:10" x14ac:dyDescent="0.25">
      <c r="B12" s="8"/>
      <c r="C12" s="8"/>
      <c r="D12" s="8"/>
      <c r="E12" s="8"/>
      <c r="F12" s="8"/>
      <c r="G12" s="8"/>
      <c r="H12" s="8"/>
      <c r="I12" s="8"/>
      <c r="J12" s="8"/>
    </row>
    <row r="13" spans="2:10" x14ac:dyDescent="0.25">
      <c r="B13" s="127" t="s">
        <v>58</v>
      </c>
      <c r="C13" s="128"/>
      <c r="D13" s="65">
        <f>'CALCOLO NEVE NTC'!F69</f>
        <v>20</v>
      </c>
      <c r="E13" s="1"/>
      <c r="F13" s="56">
        <f>'CALCOLO NEVE NTC'!$G$36*'CALCOLO NEVE NTC'!$G$56*'CALCOLO NEVE NTC'!$G$65*C15</f>
        <v>1.2721041489274338</v>
      </c>
      <c r="G13" s="129" t="s">
        <v>74</v>
      </c>
      <c r="H13" s="130"/>
      <c r="I13" s="131"/>
      <c r="J13" s="8"/>
    </row>
    <row r="14" spans="2:10" x14ac:dyDescent="0.25">
      <c r="B14" s="1"/>
      <c r="C14" s="1"/>
      <c r="D14" s="1"/>
      <c r="E14" s="1"/>
      <c r="F14" s="1"/>
      <c r="G14" s="1"/>
      <c r="H14" s="1"/>
      <c r="I14" s="1"/>
      <c r="J14" s="8"/>
    </row>
    <row r="15" spans="2:10" x14ac:dyDescent="0.25">
      <c r="B15" s="46" t="s">
        <v>74</v>
      </c>
      <c r="C15" s="52">
        <f>'CALCOLO NEVE NTC'!H78</f>
        <v>0.8</v>
      </c>
      <c r="D15" s="1"/>
      <c r="E15" s="1"/>
      <c r="F15" s="1"/>
      <c r="G15" s="132"/>
      <c r="H15" s="133"/>
      <c r="I15" s="134"/>
      <c r="J15" s="8"/>
    </row>
    <row r="16" spans="2:10" x14ac:dyDescent="0.25">
      <c r="B16" s="1"/>
      <c r="C16" s="1"/>
      <c r="D16" s="1"/>
      <c r="E16" s="1"/>
      <c r="F16" s="1"/>
      <c r="G16" s="135"/>
      <c r="H16" s="135"/>
      <c r="I16" s="136"/>
      <c r="J16" s="8"/>
    </row>
    <row r="17" spans="2:10" ht="15.75" x14ac:dyDescent="0.25">
      <c r="B17" s="6"/>
      <c r="C17" s="1"/>
      <c r="D17" s="1"/>
      <c r="E17" s="1"/>
      <c r="F17" s="1"/>
      <c r="G17" s="10"/>
      <c r="H17" s="44" t="s">
        <v>1</v>
      </c>
      <c r="I17" s="11"/>
      <c r="J17" s="1"/>
    </row>
    <row r="18" spans="2:10" x14ac:dyDescent="0.25">
      <c r="B18" s="1"/>
      <c r="C18" s="1"/>
      <c r="D18" s="1"/>
      <c r="E18" s="1"/>
      <c r="F18" s="1"/>
      <c r="G18" s="12"/>
      <c r="H18" s="3"/>
      <c r="I18" s="13"/>
      <c r="J18" s="1"/>
    </row>
    <row r="19" spans="2:10" x14ac:dyDescent="0.25">
      <c r="B19" s="1"/>
      <c r="C19" s="1"/>
      <c r="D19" s="1"/>
      <c r="E19" s="1"/>
      <c r="F19" s="1"/>
      <c r="G19" s="3"/>
      <c r="H19" s="3"/>
      <c r="I19" s="3"/>
      <c r="J19" s="1"/>
    </row>
    <row r="20" spans="2:10" x14ac:dyDescent="0.25">
      <c r="B20" s="1"/>
      <c r="C20" s="1"/>
      <c r="D20" s="1"/>
      <c r="E20" s="1"/>
      <c r="F20" s="1"/>
      <c r="G20" s="3"/>
      <c r="H20" s="3"/>
      <c r="I20" s="3"/>
      <c r="J20" s="1"/>
    </row>
  </sheetData>
  <sheetProtection password="ABEF" sheet="1" objects="1" scenarios="1" selectLockedCells="1"/>
  <mergeCells count="3">
    <mergeCell ref="B13:C13"/>
    <mergeCell ref="G13:I13"/>
    <mergeCell ref="G15:I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41"/>
  <sheetViews>
    <sheetView showGridLines="0" showRowColHeaders="0" workbookViewId="0">
      <selection activeCell="E40" sqref="E40"/>
    </sheetView>
  </sheetViews>
  <sheetFormatPr defaultRowHeight="15" x14ac:dyDescent="0.25"/>
  <cols>
    <col min="1" max="1" width="2" customWidth="1"/>
    <col min="4" max="4" width="11" customWidth="1"/>
    <col min="8" max="8" width="11.140625" customWidth="1"/>
  </cols>
  <sheetData>
    <row r="2" spans="2:10" x14ac:dyDescent="0.25">
      <c r="B2" s="26" t="s">
        <v>60</v>
      </c>
      <c r="C2" s="29"/>
      <c r="D2" s="29"/>
      <c r="E2" s="29"/>
      <c r="F2" s="29"/>
      <c r="G2" s="29"/>
      <c r="H2" s="29"/>
      <c r="I2" s="29"/>
      <c r="J2" s="29"/>
    </row>
    <row r="3" spans="2:10" x14ac:dyDescent="0.25">
      <c r="B3" s="8"/>
      <c r="C3" s="8"/>
      <c r="D3" s="8"/>
      <c r="E3" s="8"/>
      <c r="F3" s="8"/>
      <c r="G3" s="8"/>
      <c r="H3" s="8"/>
      <c r="I3" s="8"/>
      <c r="J3" s="8"/>
    </row>
    <row r="4" spans="2:10" ht="16.5" x14ac:dyDescent="0.25">
      <c r="B4" s="50" t="s">
        <v>61</v>
      </c>
      <c r="C4" s="8"/>
      <c r="D4" s="8"/>
      <c r="E4" s="8"/>
      <c r="F4" s="8"/>
      <c r="G4" s="8"/>
      <c r="H4" s="8"/>
      <c r="I4" s="8"/>
      <c r="J4" s="8"/>
    </row>
    <row r="5" spans="2:10" x14ac:dyDescent="0.25">
      <c r="B5" s="50"/>
      <c r="C5" s="8"/>
      <c r="D5" s="8"/>
      <c r="E5" s="8"/>
      <c r="F5" s="8"/>
      <c r="G5" s="8"/>
      <c r="H5" s="8"/>
      <c r="I5" s="8"/>
      <c r="J5" s="8"/>
    </row>
    <row r="6" spans="2:10" ht="15.75" x14ac:dyDescent="0.25">
      <c r="B6" s="4" t="s">
        <v>7</v>
      </c>
      <c r="C6" s="8"/>
      <c r="D6" s="8"/>
      <c r="E6" s="8"/>
      <c r="F6" s="8"/>
      <c r="G6" s="8"/>
      <c r="H6" s="8"/>
      <c r="I6" s="8"/>
      <c r="J6" s="8"/>
    </row>
    <row r="7" spans="2:10" ht="15.75" x14ac:dyDescent="0.25">
      <c r="B7" s="4" t="s">
        <v>30</v>
      </c>
      <c r="C7" s="8"/>
      <c r="D7" s="8"/>
      <c r="E7" s="8"/>
      <c r="F7" s="8"/>
      <c r="G7" s="8"/>
      <c r="H7" s="8"/>
      <c r="I7" s="8"/>
      <c r="J7" s="8"/>
    </row>
    <row r="8" spans="2:10" ht="15.75" x14ac:dyDescent="0.25">
      <c r="B8" s="4" t="s">
        <v>8</v>
      </c>
      <c r="C8" s="8"/>
      <c r="D8" s="8"/>
      <c r="E8" s="8"/>
      <c r="F8" s="8"/>
      <c r="G8" s="8"/>
      <c r="H8" s="8"/>
      <c r="I8" s="8"/>
      <c r="J8" s="8"/>
    </row>
    <row r="9" spans="2:10" ht="15.75" x14ac:dyDescent="0.25">
      <c r="B9" s="4" t="s">
        <v>9</v>
      </c>
      <c r="C9" s="8"/>
      <c r="D9" s="8"/>
      <c r="E9" s="8"/>
      <c r="F9" s="8"/>
      <c r="G9" s="8"/>
      <c r="H9" s="8"/>
      <c r="I9" s="8"/>
      <c r="J9" s="8"/>
    </row>
    <row r="10" spans="2:10" x14ac:dyDescent="0.25">
      <c r="B10" s="8"/>
      <c r="C10" s="8"/>
      <c r="D10" s="8"/>
      <c r="E10" s="8"/>
      <c r="F10" s="8"/>
      <c r="G10" s="8"/>
      <c r="H10" s="8"/>
      <c r="I10" s="8"/>
      <c r="J10" s="8"/>
    </row>
    <row r="11" spans="2:10" x14ac:dyDescent="0.25">
      <c r="B11" s="32" t="s">
        <v>62</v>
      </c>
      <c r="C11" s="8"/>
      <c r="D11" s="8"/>
      <c r="E11" s="8"/>
      <c r="F11" s="8"/>
      <c r="G11" s="8"/>
      <c r="H11" s="8"/>
      <c r="I11" s="8"/>
      <c r="J11" s="8"/>
    </row>
    <row r="12" spans="2:10" x14ac:dyDescent="0.25">
      <c r="B12" s="32"/>
      <c r="C12" s="8"/>
      <c r="D12" s="8"/>
      <c r="E12" s="8"/>
      <c r="F12" s="8"/>
      <c r="G12" s="8"/>
      <c r="H12" s="8"/>
      <c r="I12" s="8"/>
      <c r="J12" s="8"/>
    </row>
    <row r="13" spans="2:10" x14ac:dyDescent="0.25">
      <c r="B13" s="61" t="s">
        <v>84</v>
      </c>
      <c r="C13" s="8"/>
      <c r="D13" s="8"/>
      <c r="E13" s="8"/>
      <c r="F13" s="8"/>
      <c r="G13" s="8"/>
      <c r="H13" s="8"/>
      <c r="I13" s="8"/>
      <c r="J13" s="8"/>
    </row>
    <row r="14" spans="2:10" x14ac:dyDescent="0.25">
      <c r="B14" s="61"/>
      <c r="C14" s="8"/>
      <c r="D14" s="8"/>
      <c r="E14" s="8"/>
      <c r="F14" s="8"/>
      <c r="G14" s="8"/>
      <c r="H14" s="8"/>
      <c r="I14" s="8"/>
      <c r="J14" s="8"/>
    </row>
    <row r="15" spans="2:10" x14ac:dyDescent="0.25">
      <c r="B15" s="142" t="s">
        <v>56</v>
      </c>
      <c r="C15" s="143"/>
      <c r="D15" s="65">
        <f>'CALCOLO NEVE NTC'!F69</f>
        <v>20</v>
      </c>
      <c r="E15" s="8"/>
      <c r="F15" s="45" t="s">
        <v>64</v>
      </c>
      <c r="G15" s="53">
        <f>IF(E40="no",'CALCOLO NEVE NTC'!H78,0.8)</f>
        <v>0.8</v>
      </c>
      <c r="H15" s="8"/>
      <c r="I15" s="8"/>
      <c r="J15" s="8"/>
    </row>
    <row r="16" spans="2:10" x14ac:dyDescent="0.25">
      <c r="B16" s="142" t="s">
        <v>57</v>
      </c>
      <c r="C16" s="143"/>
      <c r="D16" s="65">
        <f>'CALCOLO NEVE NTC'!F71</f>
        <v>25</v>
      </c>
      <c r="E16" s="8"/>
      <c r="F16" s="45" t="s">
        <v>65</v>
      </c>
      <c r="G16" s="53">
        <f>IF(E40="no",'CALCOLO NEVE NTC'!H79,0.8)</f>
        <v>0.8</v>
      </c>
      <c r="H16" s="8"/>
      <c r="I16" s="8"/>
      <c r="J16" s="8"/>
    </row>
    <row r="17" spans="2:10" x14ac:dyDescent="0.25">
      <c r="B17" s="61"/>
      <c r="C17" s="8"/>
      <c r="D17" s="8"/>
      <c r="E17" s="8"/>
      <c r="F17" s="8"/>
      <c r="G17" s="8"/>
      <c r="H17" s="8"/>
      <c r="I17" s="8"/>
      <c r="J17" s="8"/>
    </row>
    <row r="18" spans="2:10" x14ac:dyDescent="0.25">
      <c r="B18" s="61"/>
      <c r="C18" s="8"/>
      <c r="D18" s="8"/>
      <c r="E18" s="8"/>
      <c r="F18" s="8"/>
      <c r="G18" s="8"/>
      <c r="H18" s="8"/>
      <c r="I18" s="8"/>
      <c r="J18" s="8"/>
    </row>
    <row r="19" spans="2:10" x14ac:dyDescent="0.25">
      <c r="B19" s="8"/>
      <c r="C19" s="1"/>
      <c r="D19" s="1"/>
      <c r="E19" s="58"/>
      <c r="F19" s="58"/>
      <c r="G19" s="144" t="s">
        <v>71</v>
      </c>
      <c r="H19" s="14"/>
      <c r="I19" s="8"/>
      <c r="J19" s="8"/>
    </row>
    <row r="20" spans="2:10" ht="15.75" x14ac:dyDescent="0.25">
      <c r="B20" s="8"/>
      <c r="C20" s="15" t="s">
        <v>19</v>
      </c>
      <c r="D20" s="56">
        <f>'CALCOLO NEVE NTC'!$G$36*'CALCOLO NEVE NTC'!$G$56*'CALCOLO NEVE NTC'!$G$65*G15</f>
        <v>1.2721041489274338</v>
      </c>
      <c r="E20" s="129" t="s">
        <v>70</v>
      </c>
      <c r="F20" s="131"/>
      <c r="G20" s="145"/>
      <c r="H20" s="56">
        <f>'CALCOLO NEVE NTC'!$G$36*'CALCOLO NEVE NTC'!$G$56*'CALCOLO NEVE NTC'!$G$65*G16</f>
        <v>1.2721041489274338</v>
      </c>
      <c r="I20" s="8"/>
      <c r="J20" s="8"/>
    </row>
    <row r="21" spans="2:10" x14ac:dyDescent="0.25">
      <c r="B21" s="8"/>
      <c r="C21" s="15"/>
      <c r="D21" s="9"/>
      <c r="E21" s="58"/>
      <c r="F21" s="58"/>
      <c r="G21" s="58"/>
      <c r="H21" s="9"/>
      <c r="I21" s="8"/>
      <c r="J21" s="8"/>
    </row>
    <row r="22" spans="2:10" x14ac:dyDescent="0.25">
      <c r="B22" s="1"/>
      <c r="C22" s="15"/>
      <c r="D22" s="146">
        <f>'CALCOLO NEVE NTC'!$G$36*'CALCOLO NEVE NTC'!$G$56*'CALCOLO NEVE NTC'!$G$65*G15*0.5</f>
        <v>0.63605207446371692</v>
      </c>
      <c r="E22" s="58"/>
      <c r="F22" s="58"/>
      <c r="G22" s="144" t="s">
        <v>71</v>
      </c>
      <c r="H22" s="9"/>
      <c r="I22" s="8"/>
      <c r="J22" s="8"/>
    </row>
    <row r="23" spans="2:10" ht="15.75" x14ac:dyDescent="0.25">
      <c r="B23" s="8"/>
      <c r="C23" s="15" t="s">
        <v>20</v>
      </c>
      <c r="D23" s="146"/>
      <c r="E23" s="147" t="s">
        <v>72</v>
      </c>
      <c r="F23" s="131"/>
      <c r="G23" s="145"/>
      <c r="H23" s="56">
        <f>'CALCOLO NEVE NTC'!$G$36*'CALCOLO NEVE NTC'!$G$56*'CALCOLO NEVE NTC'!$G$65*G16</f>
        <v>1.2721041489274338</v>
      </c>
      <c r="I23" s="8"/>
      <c r="J23" s="8"/>
    </row>
    <row r="24" spans="2:10" x14ac:dyDescent="0.25">
      <c r="B24" s="8"/>
      <c r="C24" s="15"/>
      <c r="D24" s="56"/>
      <c r="E24" s="58"/>
      <c r="F24" s="58"/>
      <c r="G24" s="58"/>
      <c r="H24" s="56"/>
      <c r="I24" s="8"/>
      <c r="J24" s="8"/>
    </row>
    <row r="25" spans="2:10" x14ac:dyDescent="0.25">
      <c r="B25" s="8"/>
      <c r="C25" s="15"/>
      <c r="D25" s="148">
        <f>'CALCOLO NEVE NTC'!$G$36*'CALCOLO NEVE NTC'!$G$56*'CALCOLO NEVE NTC'!$G$65*G15</f>
        <v>1.2721041489274338</v>
      </c>
      <c r="E25" s="149" t="s">
        <v>70</v>
      </c>
      <c r="F25" s="150"/>
      <c r="G25" s="58"/>
      <c r="H25" s="146">
        <f>'CALCOLO NEVE NTC'!$G$36*'CALCOLO NEVE NTC'!$G$56*'CALCOLO NEVE NTC'!$G$65*G16*0.5</f>
        <v>0.63605207446371692</v>
      </c>
      <c r="I25" s="8"/>
      <c r="J25" s="8"/>
    </row>
    <row r="26" spans="2:10" ht="15.75" x14ac:dyDescent="0.25">
      <c r="B26" s="1"/>
      <c r="C26" s="15" t="s">
        <v>21</v>
      </c>
      <c r="D26" s="148"/>
      <c r="E26" s="151"/>
      <c r="F26" s="152"/>
      <c r="G26" s="59" t="s">
        <v>73</v>
      </c>
      <c r="H26" s="146"/>
      <c r="I26" s="8"/>
      <c r="J26" s="8"/>
    </row>
    <row r="27" spans="2:10" x14ac:dyDescent="0.25">
      <c r="B27" s="1"/>
      <c r="C27" s="1"/>
      <c r="D27" s="1"/>
      <c r="E27" s="1"/>
      <c r="F27" s="1"/>
      <c r="G27" s="1"/>
      <c r="H27" s="1"/>
      <c r="I27" s="8"/>
      <c r="J27" s="8"/>
    </row>
    <row r="28" spans="2:10" x14ac:dyDescent="0.25">
      <c r="B28" s="1"/>
      <c r="C28" s="1"/>
      <c r="D28" s="1"/>
      <c r="E28" s="140"/>
      <c r="F28" s="140"/>
      <c r="G28" s="138"/>
      <c r="H28" s="1"/>
      <c r="I28" s="8"/>
      <c r="J28" s="8"/>
    </row>
    <row r="29" spans="2:10" x14ac:dyDescent="0.25">
      <c r="B29" s="1"/>
      <c r="C29" s="1"/>
      <c r="D29" s="1"/>
      <c r="E29" s="141"/>
      <c r="F29" s="141"/>
      <c r="G29" s="139"/>
      <c r="H29" s="9"/>
      <c r="I29" s="8"/>
      <c r="J29" s="8"/>
    </row>
    <row r="30" spans="2:10" ht="15.75" x14ac:dyDescent="0.25">
      <c r="B30" s="1"/>
      <c r="C30" s="1"/>
      <c r="D30" s="1"/>
      <c r="E30" s="54" t="s">
        <v>54</v>
      </c>
      <c r="F30" s="3"/>
      <c r="G30" s="55" t="s">
        <v>55</v>
      </c>
      <c r="H30" s="1"/>
      <c r="I30" s="8"/>
      <c r="J30" s="8"/>
    </row>
    <row r="31" spans="2:10" x14ac:dyDescent="0.25">
      <c r="B31" s="1"/>
      <c r="C31" s="1"/>
      <c r="D31" s="1"/>
      <c r="E31" s="12"/>
      <c r="F31" s="3"/>
      <c r="G31" s="13"/>
      <c r="H31" s="1"/>
      <c r="I31" s="8"/>
      <c r="J31" s="8"/>
    </row>
    <row r="32" spans="2:10" x14ac:dyDescent="0.25">
      <c r="B32" s="1"/>
      <c r="C32" s="1"/>
      <c r="D32" s="1"/>
      <c r="E32" s="3"/>
      <c r="F32" s="3"/>
      <c r="G32" s="3"/>
      <c r="H32" s="1"/>
      <c r="I32" s="8"/>
      <c r="J32" s="8"/>
    </row>
    <row r="33" spans="2:10" x14ac:dyDescent="0.25">
      <c r="B33" t="s">
        <v>90</v>
      </c>
      <c r="C33" s="1"/>
      <c r="D33" s="1"/>
      <c r="E33" s="3"/>
      <c r="F33" s="3"/>
      <c r="G33" s="3"/>
      <c r="H33" s="1"/>
      <c r="I33" s="8"/>
      <c r="J33" s="8"/>
    </row>
    <row r="34" spans="2:10" x14ac:dyDescent="0.25">
      <c r="B34" t="s">
        <v>91</v>
      </c>
      <c r="C34" s="1"/>
      <c r="D34" s="1"/>
      <c r="E34" s="3"/>
      <c r="F34" s="3"/>
      <c r="G34" s="3"/>
      <c r="H34" s="1"/>
      <c r="I34" s="8"/>
      <c r="J34" s="8"/>
    </row>
    <row r="35" spans="2:10" x14ac:dyDescent="0.25">
      <c r="B35" t="s">
        <v>92</v>
      </c>
      <c r="C35" s="1"/>
      <c r="D35" s="1"/>
      <c r="E35" s="8"/>
      <c r="F35" s="8"/>
      <c r="G35" s="8"/>
      <c r="H35" s="8"/>
      <c r="I35" s="8"/>
      <c r="J35" s="8"/>
    </row>
    <row r="36" spans="2:10" x14ac:dyDescent="0.25">
      <c r="B36" s="1"/>
      <c r="C36" s="1"/>
      <c r="D36" s="1"/>
      <c r="E36" s="1"/>
      <c r="F36" s="1"/>
      <c r="G36" s="3"/>
      <c r="H36" s="3"/>
      <c r="I36" s="3"/>
      <c r="J36" s="1"/>
    </row>
    <row r="37" spans="2:10" x14ac:dyDescent="0.25">
      <c r="B37" s="102" t="s">
        <v>79</v>
      </c>
      <c r="C37" s="102"/>
      <c r="D37" s="102"/>
      <c r="E37" s="102"/>
      <c r="F37" s="102"/>
      <c r="G37" s="102"/>
      <c r="H37" s="102"/>
      <c r="I37" s="102"/>
      <c r="J37" s="102"/>
    </row>
    <row r="38" spans="2:10" x14ac:dyDescent="0.25">
      <c r="B38" s="102"/>
      <c r="C38" s="102"/>
      <c r="D38" s="102"/>
      <c r="E38" s="102"/>
      <c r="F38" s="102"/>
      <c r="G38" s="102"/>
      <c r="H38" s="102"/>
      <c r="I38" s="102"/>
      <c r="J38" s="102"/>
    </row>
    <row r="39" spans="2:10" ht="15.75" thickBot="1" x14ac:dyDescent="0.3">
      <c r="B39" s="72"/>
      <c r="C39" s="72"/>
      <c r="D39" s="72"/>
      <c r="E39" s="72"/>
      <c r="F39" s="72"/>
      <c r="G39" s="72"/>
      <c r="H39" s="72"/>
      <c r="I39" s="72"/>
      <c r="J39" s="72"/>
    </row>
    <row r="40" spans="2:10" ht="16.5" thickTop="1" thickBot="1" x14ac:dyDescent="0.3">
      <c r="B40" s="85" t="s">
        <v>83</v>
      </c>
      <c r="C40" s="85"/>
      <c r="D40" s="137"/>
      <c r="E40" s="68" t="s">
        <v>81</v>
      </c>
      <c r="F40" s="7"/>
      <c r="G40" s="7"/>
      <c r="H40" s="7"/>
      <c r="I40" s="7"/>
      <c r="J40" s="7"/>
    </row>
    <row r="41" spans="2:10" ht="15.75" thickTop="1" x14ac:dyDescent="0.25"/>
  </sheetData>
  <sheetProtection password="ABEF" sheet="1" objects="1" scenarios="1" selectLockedCells="1"/>
  <protectedRanges>
    <protectedRange sqref="E40" name="Intervallo1"/>
  </protectedRanges>
  <mergeCells count="14">
    <mergeCell ref="B37:J38"/>
    <mergeCell ref="B40:D40"/>
    <mergeCell ref="G28:G29"/>
    <mergeCell ref="E28:F29"/>
    <mergeCell ref="B15:C15"/>
    <mergeCell ref="G19:G20"/>
    <mergeCell ref="B16:C16"/>
    <mergeCell ref="E20:F20"/>
    <mergeCell ref="H25:H26"/>
    <mergeCell ref="D22:D23"/>
    <mergeCell ref="G22:G23"/>
    <mergeCell ref="E23:F23"/>
    <mergeCell ref="D25:D26"/>
    <mergeCell ref="E25:F26"/>
  </mergeCells>
  <dataValidations count="1">
    <dataValidation type="list" allowBlank="1" showInputMessage="1" showErrorMessage="1" sqref="E40">
      <formula1>sn</formula1>
    </dataValidation>
  </dataValidations>
  <pageMargins left="0.7" right="0.7" top="0.75" bottom="0.75" header="0.3" footer="0.3"/>
  <pageSetup paperSize="9" scale="9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40"/>
  <sheetViews>
    <sheetView showGridLines="0" showRowColHeaders="0" workbookViewId="0">
      <selection activeCell="B38" sqref="B38:J40"/>
    </sheetView>
  </sheetViews>
  <sheetFormatPr defaultRowHeight="15" x14ac:dyDescent="0.25"/>
  <cols>
    <col min="1" max="1" width="1.28515625" customWidth="1"/>
    <col min="6" max="6" width="11.140625" customWidth="1"/>
    <col min="9" max="9" width="11.140625" customWidth="1"/>
  </cols>
  <sheetData>
    <row r="2" spans="2:10" x14ac:dyDescent="0.25">
      <c r="B2" s="26" t="s">
        <v>60</v>
      </c>
      <c r="C2" s="29"/>
      <c r="D2" s="29"/>
      <c r="E2" s="29"/>
      <c r="F2" s="29"/>
      <c r="G2" s="29"/>
      <c r="H2" s="29"/>
      <c r="I2" s="29"/>
      <c r="J2" s="29"/>
    </row>
    <row r="3" spans="2:10" x14ac:dyDescent="0.25">
      <c r="B3" s="8"/>
      <c r="C3" s="8"/>
      <c r="D3" s="8"/>
      <c r="E3" s="8"/>
      <c r="F3" s="8"/>
      <c r="G3" s="8"/>
      <c r="H3" s="8"/>
      <c r="I3" s="8"/>
      <c r="J3" s="8"/>
    </row>
    <row r="4" spans="2:10" ht="16.5" x14ac:dyDescent="0.25">
      <c r="B4" s="50" t="s">
        <v>61</v>
      </c>
      <c r="C4" s="8"/>
      <c r="D4" s="8"/>
      <c r="E4" s="8"/>
      <c r="F4" s="8"/>
      <c r="G4" s="8"/>
      <c r="H4" s="8"/>
      <c r="I4" s="8"/>
      <c r="J4" s="8"/>
    </row>
    <row r="5" spans="2:10" x14ac:dyDescent="0.25">
      <c r="B5" s="50"/>
      <c r="C5" s="8"/>
      <c r="D5" s="8"/>
      <c r="E5" s="8"/>
      <c r="F5" s="8"/>
      <c r="G5" s="8"/>
      <c r="H5" s="8"/>
      <c r="I5" s="8"/>
      <c r="J5" s="8"/>
    </row>
    <row r="6" spans="2:10" ht="15.75" x14ac:dyDescent="0.25">
      <c r="B6" s="4" t="s">
        <v>7</v>
      </c>
      <c r="C6" s="8"/>
      <c r="D6" s="8"/>
      <c r="E6" s="8"/>
      <c r="F6" s="8"/>
      <c r="G6" s="8"/>
      <c r="H6" s="8"/>
      <c r="I6" s="8"/>
      <c r="J6" s="8"/>
    </row>
    <row r="7" spans="2:10" ht="15.75" x14ac:dyDescent="0.25">
      <c r="B7" s="4" t="s">
        <v>30</v>
      </c>
      <c r="C7" s="8"/>
      <c r="D7" s="8"/>
      <c r="E7" s="8"/>
      <c r="F7" s="8"/>
      <c r="G7" s="8"/>
      <c r="H7" s="8"/>
      <c r="I7" s="8"/>
      <c r="J7" s="8"/>
    </row>
    <row r="8" spans="2:10" ht="15.75" x14ac:dyDescent="0.25">
      <c r="B8" s="4" t="s">
        <v>8</v>
      </c>
      <c r="C8" s="8"/>
      <c r="D8" s="8"/>
      <c r="E8" s="8"/>
      <c r="F8" s="8"/>
      <c r="G8" s="8"/>
      <c r="H8" s="8"/>
      <c r="I8" s="8"/>
      <c r="J8" s="8"/>
    </row>
    <row r="9" spans="2:10" ht="15.75" x14ac:dyDescent="0.25">
      <c r="B9" s="4" t="s">
        <v>9</v>
      </c>
      <c r="C9" s="8"/>
      <c r="D9" s="8"/>
      <c r="E9" s="8"/>
      <c r="F9" s="8"/>
      <c r="G9" s="8"/>
      <c r="H9" s="8"/>
      <c r="I9" s="8"/>
      <c r="J9" s="8"/>
    </row>
    <row r="10" spans="2:10" x14ac:dyDescent="0.25">
      <c r="B10" s="8"/>
      <c r="C10" s="8"/>
      <c r="D10" s="8"/>
      <c r="E10" s="8"/>
      <c r="F10" s="8"/>
      <c r="G10" s="8"/>
      <c r="H10" s="8"/>
      <c r="I10" s="8"/>
      <c r="J10" s="8"/>
    </row>
    <row r="11" spans="2:10" x14ac:dyDescent="0.25">
      <c r="B11" s="32" t="s">
        <v>62</v>
      </c>
      <c r="C11" s="8"/>
      <c r="D11" s="8"/>
      <c r="E11" s="8"/>
      <c r="F11" s="8"/>
      <c r="G11" s="8"/>
      <c r="H11" s="8"/>
      <c r="I11" s="8"/>
      <c r="J11" s="8"/>
    </row>
    <row r="12" spans="2:10" x14ac:dyDescent="0.25">
      <c r="B12" s="32"/>
      <c r="C12" s="8"/>
      <c r="D12" s="8"/>
      <c r="E12" s="8"/>
      <c r="F12" s="8"/>
      <c r="G12" s="8"/>
      <c r="H12" s="8"/>
      <c r="I12" s="8"/>
      <c r="J12" s="8"/>
    </row>
    <row r="13" spans="2:10" x14ac:dyDescent="0.25">
      <c r="B13" s="61" t="s">
        <v>84</v>
      </c>
      <c r="C13" s="8"/>
      <c r="D13" s="8"/>
      <c r="E13" s="8"/>
      <c r="F13" s="8"/>
      <c r="G13" s="8"/>
      <c r="H13" s="8"/>
      <c r="I13" s="8"/>
      <c r="J13" s="8"/>
    </row>
    <row r="14" spans="2:10" x14ac:dyDescent="0.25">
      <c r="B14" s="8"/>
      <c r="C14" s="8"/>
      <c r="D14" s="8"/>
      <c r="E14" s="8"/>
      <c r="F14" s="8"/>
      <c r="G14" s="8"/>
      <c r="H14" s="8"/>
      <c r="I14" s="8"/>
      <c r="J14" s="8"/>
    </row>
    <row r="15" spans="2:10" x14ac:dyDescent="0.25">
      <c r="B15" s="142" t="s">
        <v>56</v>
      </c>
      <c r="C15" s="142"/>
      <c r="D15" s="142"/>
      <c r="E15" s="142"/>
      <c r="F15" s="65">
        <f>'CALCOLO NEVE NTC'!F69</f>
        <v>20</v>
      </c>
      <c r="G15" s="8"/>
      <c r="H15" s="45" t="s">
        <v>64</v>
      </c>
      <c r="I15" s="53">
        <f>'CALCOLO NEVE NTC'!H78</f>
        <v>0.8</v>
      </c>
      <c r="J15" s="8"/>
    </row>
    <row r="16" spans="2:10" x14ac:dyDescent="0.25">
      <c r="B16" s="142" t="s">
        <v>57</v>
      </c>
      <c r="C16" s="142"/>
      <c r="D16" s="142"/>
      <c r="E16" s="142"/>
      <c r="F16" s="65">
        <f>'CALCOLO NEVE NTC'!F71</f>
        <v>25</v>
      </c>
      <c r="G16" s="8"/>
      <c r="H16" s="45" t="s">
        <v>65</v>
      </c>
      <c r="I16" s="53">
        <f>'CALCOLO NEVE NTC'!H79</f>
        <v>0.8</v>
      </c>
      <c r="J16" s="8"/>
    </row>
    <row r="17" spans="2:10" x14ac:dyDescent="0.25">
      <c r="B17" s="142" t="s">
        <v>76</v>
      </c>
      <c r="C17" s="142"/>
      <c r="D17" s="142"/>
      <c r="E17" s="142"/>
      <c r="F17" s="65">
        <f>(F15+F16)/2</f>
        <v>22.5</v>
      </c>
      <c r="G17" s="8"/>
      <c r="H17" s="42" t="s">
        <v>77</v>
      </c>
      <c r="I17" s="51">
        <f>IF(F17&lt;=30,'dati nascosti'!C18,IF(F17&lt;60,'dati nascosti'!E18,'dati nascosti'!G18))</f>
        <v>1.4</v>
      </c>
      <c r="J17" s="8"/>
    </row>
    <row r="18" spans="2:10" x14ac:dyDescent="0.25">
      <c r="B18" s="1"/>
      <c r="C18" s="1"/>
      <c r="D18" s="1"/>
      <c r="E18" s="15"/>
      <c r="F18" s="9"/>
      <c r="G18" s="1"/>
      <c r="H18" s="1"/>
      <c r="I18" s="1"/>
      <c r="J18" s="9"/>
    </row>
    <row r="19" spans="2:10" x14ac:dyDescent="0.25">
      <c r="B19" s="8"/>
      <c r="C19" s="8"/>
      <c r="D19" s="1"/>
      <c r="E19" s="8"/>
      <c r="F19" s="8"/>
      <c r="G19" s="8"/>
      <c r="H19" s="8"/>
      <c r="I19" s="8"/>
      <c r="J19" s="8"/>
    </row>
    <row r="20" spans="2:10" x14ac:dyDescent="0.25">
      <c r="B20" s="8"/>
      <c r="C20" s="8"/>
      <c r="D20" s="1"/>
      <c r="E20" s="8"/>
      <c r="F20" s="8"/>
      <c r="G20" s="8"/>
      <c r="H20" s="8"/>
      <c r="I20" s="8"/>
      <c r="J20" s="8"/>
    </row>
    <row r="21" spans="2:10" x14ac:dyDescent="0.25">
      <c r="B21" s="8"/>
      <c r="C21" s="1"/>
      <c r="D21" s="1"/>
      <c r="E21" s="8"/>
      <c r="F21" s="56">
        <f>'CALCOLO NEVE NTC'!$G$36*'CALCOLO NEVE NTC'!$G$56*'CALCOLO NEVE NTC'!$G$65*I16</f>
        <v>1.2721041489274338</v>
      </c>
      <c r="G21" s="8"/>
      <c r="H21" s="14"/>
      <c r="I21" s="56">
        <f>'CALCOLO NEVE NTC'!$G$36*'CALCOLO NEVE NTC'!$G$56*'CALCOLO NEVE NTC'!$G$65*I16</f>
        <v>1.2721041489274338</v>
      </c>
      <c r="J21" s="8"/>
    </row>
    <row r="22" spans="2:10" x14ac:dyDescent="0.25">
      <c r="B22" s="1"/>
      <c r="C22" s="15"/>
      <c r="D22" s="153">
        <f>'CALCOLO NEVE NTC'!$G$36*'CALCOLO NEVE NTC'!$G$56*'CALCOLO NEVE NTC'!$G$65*I15</f>
        <v>1.2721041489274338</v>
      </c>
      <c r="E22" s="156"/>
      <c r="F22" s="144" t="s">
        <v>71</v>
      </c>
      <c r="G22" s="157">
        <f>'CALCOLO NEVE NTC'!$G$36*'CALCOLO NEVE NTC'!$G$56*'CALCOLO NEVE NTC'!$G$65*I15</f>
        <v>1.2721041489274338</v>
      </c>
      <c r="H22" s="156"/>
      <c r="I22" s="144" t="s">
        <v>71</v>
      </c>
      <c r="J22" s="8"/>
    </row>
    <row r="23" spans="2:10" ht="15.75" x14ac:dyDescent="0.25">
      <c r="B23" s="1"/>
      <c r="C23" s="15" t="s">
        <v>19</v>
      </c>
      <c r="D23" s="129" t="s">
        <v>70</v>
      </c>
      <c r="E23" s="131"/>
      <c r="F23" s="145"/>
      <c r="G23" s="147" t="s">
        <v>75</v>
      </c>
      <c r="H23" s="131"/>
      <c r="I23" s="145"/>
      <c r="J23" s="8"/>
    </row>
    <row r="24" spans="2:10" x14ac:dyDescent="0.25">
      <c r="B24" s="1"/>
      <c r="C24" s="1"/>
      <c r="D24" s="58"/>
      <c r="E24" s="58"/>
      <c r="F24" s="58"/>
      <c r="G24" s="58"/>
      <c r="H24" s="58"/>
      <c r="I24" s="66"/>
      <c r="J24" s="8"/>
    </row>
    <row r="25" spans="2:10" x14ac:dyDescent="0.25">
      <c r="B25" s="1"/>
      <c r="C25" s="1"/>
      <c r="D25" s="66"/>
      <c r="E25" s="66"/>
      <c r="F25" s="146">
        <f>'CALCOLO NEVE NTC'!$G$36*'CALCOLO NEVE NTC'!$G$56*'CALCOLO NEVE NTC'!$G$65*I17</f>
        <v>2.2261822606230091</v>
      </c>
      <c r="G25" s="146"/>
      <c r="H25" s="66"/>
      <c r="I25" s="66"/>
      <c r="J25" s="8"/>
    </row>
    <row r="26" spans="2:10" x14ac:dyDescent="0.25">
      <c r="B26" s="1"/>
      <c r="C26" s="8"/>
      <c r="D26" s="153">
        <f>'CALCOLO NEVE NTC'!$G$36*'CALCOLO NEVE NTC'!$G$56*'CALCOLO NEVE NTC'!$G$65*I15</f>
        <v>1.2721041489274338</v>
      </c>
      <c r="E26" s="153"/>
      <c r="F26" s="67"/>
      <c r="G26" s="154"/>
      <c r="H26" s="154"/>
      <c r="I26" s="56">
        <f>'CALCOLO NEVE NTC'!$G$36*'CALCOLO NEVE NTC'!$G$56*'CALCOLO NEVE NTC'!$G$65*I16</f>
        <v>1.2721041489274338</v>
      </c>
      <c r="J26" s="8"/>
    </row>
    <row r="27" spans="2:10" ht="15.75" x14ac:dyDescent="0.25">
      <c r="B27" s="1"/>
      <c r="C27" s="15" t="s">
        <v>20</v>
      </c>
      <c r="D27" s="129" t="s">
        <v>70</v>
      </c>
      <c r="E27" s="131"/>
      <c r="F27" s="151" t="s">
        <v>78</v>
      </c>
      <c r="G27" s="155"/>
      <c r="H27" s="152"/>
      <c r="I27" s="60" t="s">
        <v>70</v>
      </c>
      <c r="J27" s="8"/>
    </row>
    <row r="28" spans="2:10" x14ac:dyDescent="0.25">
      <c r="B28" s="1"/>
      <c r="C28" s="8"/>
      <c r="D28" s="8"/>
      <c r="E28" s="8"/>
      <c r="F28" s="8"/>
      <c r="G28" s="8"/>
      <c r="H28" s="8"/>
      <c r="I28" s="8"/>
      <c r="J28" s="8"/>
    </row>
    <row r="29" spans="2:10" x14ac:dyDescent="0.25">
      <c r="B29" s="1"/>
      <c r="C29" s="1"/>
      <c r="D29" s="1"/>
      <c r="E29" s="1"/>
      <c r="F29" s="1"/>
      <c r="G29" s="1"/>
      <c r="H29" s="1"/>
      <c r="I29" s="1"/>
      <c r="J29" s="8"/>
    </row>
    <row r="30" spans="2:10" x14ac:dyDescent="0.25">
      <c r="B30" s="1"/>
      <c r="C30" s="1"/>
      <c r="D30" s="140"/>
      <c r="E30" s="140"/>
      <c r="F30" s="138"/>
      <c r="G30" s="140"/>
      <c r="H30" s="140"/>
      <c r="I30" s="138"/>
      <c r="J30" s="8"/>
    </row>
    <row r="31" spans="2:10" x14ac:dyDescent="0.25">
      <c r="B31" s="1"/>
      <c r="C31" s="1"/>
      <c r="D31" s="141"/>
      <c r="E31" s="141"/>
      <c r="F31" s="139"/>
      <c r="G31" s="141"/>
      <c r="H31" s="141"/>
      <c r="I31" s="139"/>
      <c r="J31" s="8"/>
    </row>
    <row r="32" spans="2:10" ht="15.75" x14ac:dyDescent="0.25">
      <c r="B32" s="1"/>
      <c r="C32" s="1"/>
      <c r="D32" s="54" t="s">
        <v>54</v>
      </c>
      <c r="E32" s="3"/>
      <c r="F32" s="55" t="s">
        <v>55</v>
      </c>
      <c r="G32" s="54" t="s">
        <v>54</v>
      </c>
      <c r="H32" s="3"/>
      <c r="I32" s="55" t="s">
        <v>55</v>
      </c>
      <c r="J32" s="8"/>
    </row>
    <row r="33" spans="2:10" x14ac:dyDescent="0.25">
      <c r="B33" s="1"/>
      <c r="C33" s="1"/>
      <c r="D33" s="12"/>
      <c r="E33" s="3"/>
      <c r="F33" s="13"/>
      <c r="G33" s="12"/>
      <c r="H33" s="3"/>
      <c r="I33" s="13"/>
      <c r="J33" s="8"/>
    </row>
    <row r="34" spans="2:10" x14ac:dyDescent="0.25">
      <c r="B34" s="1"/>
      <c r="C34" s="1"/>
      <c r="D34" s="3"/>
      <c r="E34" s="3"/>
      <c r="F34" s="3"/>
      <c r="G34" s="3"/>
      <c r="H34" s="3"/>
      <c r="I34" s="3"/>
      <c r="J34" s="8"/>
    </row>
    <row r="35" spans="2:10" x14ac:dyDescent="0.25">
      <c r="B35" t="s">
        <v>90</v>
      </c>
      <c r="C35" s="1"/>
      <c r="D35" s="3"/>
      <c r="E35" s="3"/>
      <c r="F35" s="3"/>
      <c r="G35" s="3"/>
      <c r="H35" s="3"/>
      <c r="I35" s="3"/>
      <c r="J35" s="8"/>
    </row>
    <row r="36" spans="2:10" x14ac:dyDescent="0.25">
      <c r="B36" t="s">
        <v>91</v>
      </c>
      <c r="C36" s="1"/>
      <c r="D36" s="3"/>
      <c r="E36" s="3"/>
      <c r="F36" s="3"/>
      <c r="G36" s="3"/>
      <c r="H36" s="3"/>
      <c r="I36" s="3"/>
      <c r="J36" s="8"/>
    </row>
    <row r="37" spans="2:10" x14ac:dyDescent="0.25">
      <c r="B37" s="1"/>
      <c r="C37" s="1"/>
      <c r="D37" s="1"/>
      <c r="E37" s="1"/>
      <c r="F37" s="1"/>
      <c r="G37" s="1"/>
      <c r="H37" s="1"/>
      <c r="I37" s="1"/>
      <c r="J37" s="1"/>
    </row>
    <row r="38" spans="2:10" x14ac:dyDescent="0.25">
      <c r="B38" s="102" t="s">
        <v>82</v>
      </c>
      <c r="C38" s="102"/>
      <c r="D38" s="102"/>
      <c r="E38" s="102"/>
      <c r="F38" s="102"/>
      <c r="G38" s="102"/>
      <c r="H38" s="102"/>
      <c r="I38" s="102"/>
      <c r="J38" s="102"/>
    </row>
    <row r="39" spans="2:10" x14ac:dyDescent="0.25">
      <c r="B39" s="102"/>
      <c r="C39" s="102"/>
      <c r="D39" s="102"/>
      <c r="E39" s="102"/>
      <c r="F39" s="102"/>
      <c r="G39" s="102"/>
      <c r="H39" s="102"/>
      <c r="I39" s="102"/>
      <c r="J39" s="102"/>
    </row>
    <row r="40" spans="2:10" x14ac:dyDescent="0.25">
      <c r="B40" s="102"/>
      <c r="C40" s="102"/>
      <c r="D40" s="102"/>
      <c r="E40" s="102"/>
      <c r="F40" s="102"/>
      <c r="G40" s="102"/>
      <c r="H40" s="102"/>
      <c r="I40" s="102"/>
      <c r="J40" s="102"/>
    </row>
  </sheetData>
  <sheetProtection password="ABEF" sheet="1" objects="1" scenarios="1" selectLockedCells="1"/>
  <mergeCells count="19">
    <mergeCell ref="I30:I31"/>
    <mergeCell ref="G30:H31"/>
    <mergeCell ref="F30:F31"/>
    <mergeCell ref="D27:E27"/>
    <mergeCell ref="B38:J40"/>
    <mergeCell ref="B15:E15"/>
    <mergeCell ref="D26:E26"/>
    <mergeCell ref="F25:G25"/>
    <mergeCell ref="D30:E31"/>
    <mergeCell ref="G26:H26"/>
    <mergeCell ref="F27:H27"/>
    <mergeCell ref="B16:E16"/>
    <mergeCell ref="B17:E17"/>
    <mergeCell ref="D22:E22"/>
    <mergeCell ref="G22:H22"/>
    <mergeCell ref="F22:F23"/>
    <mergeCell ref="D23:E23"/>
    <mergeCell ref="I22:I23"/>
    <mergeCell ref="G23:H23"/>
  </mergeCells>
  <pageMargins left="0.7" right="0.7" top="0.75" bottom="0.75" header="0.3" footer="0.3"/>
  <pageSetup paperSize="9" scale="9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Q61"/>
  <sheetViews>
    <sheetView workbookViewId="0">
      <selection activeCell="D12" sqref="D12"/>
    </sheetView>
  </sheetViews>
  <sheetFormatPr defaultRowHeight="15" x14ac:dyDescent="0.25"/>
  <cols>
    <col min="2" max="2" width="12.140625" customWidth="1"/>
    <col min="3" max="3" width="22.28515625" customWidth="1"/>
    <col min="4" max="4" width="12.28515625" customWidth="1"/>
    <col min="6" max="6" width="9.7109375" bestFit="1" customWidth="1"/>
  </cols>
  <sheetData>
    <row r="3" spans="2:17" ht="22.5" x14ac:dyDescent="0.25">
      <c r="B3" s="1"/>
      <c r="C3" s="1" t="s">
        <v>0</v>
      </c>
      <c r="D3" s="1" t="s">
        <v>1</v>
      </c>
      <c r="E3" s="1" t="s">
        <v>2</v>
      </c>
      <c r="F3" s="1"/>
      <c r="G3" s="1"/>
      <c r="I3" s="1" t="s">
        <v>33</v>
      </c>
      <c r="L3" s="1" t="s">
        <v>33</v>
      </c>
      <c r="O3" s="7" t="s">
        <v>10</v>
      </c>
      <c r="Q3" t="s">
        <v>51</v>
      </c>
    </row>
    <row r="4" spans="2:17" x14ac:dyDescent="0.25">
      <c r="B4" s="1">
        <v>1</v>
      </c>
      <c r="C4" s="1">
        <v>1.5</v>
      </c>
      <c r="D4" s="1">
        <v>1.39</v>
      </c>
      <c r="E4" s="1">
        <v>728</v>
      </c>
      <c r="F4" s="25">
        <f>D4*(1+('CALCOLO NEVE NTC'!$F$11/'dati nascosti'!E4)^2)</f>
        <v>2.6751331360946744</v>
      </c>
      <c r="G4" s="1"/>
      <c r="I4" s="1" t="s">
        <v>34</v>
      </c>
      <c r="L4" s="1" t="s">
        <v>34</v>
      </c>
      <c r="O4" s="7" t="s">
        <v>12</v>
      </c>
      <c r="Q4" t="s">
        <v>52</v>
      </c>
    </row>
    <row r="5" spans="2:17" x14ac:dyDescent="0.25">
      <c r="B5" s="1">
        <v>2</v>
      </c>
      <c r="C5" s="1">
        <v>1.5</v>
      </c>
      <c r="D5" s="1">
        <v>1.35</v>
      </c>
      <c r="E5" s="1">
        <v>602</v>
      </c>
      <c r="F5" s="25">
        <f>D5*(1+('CALCOLO NEVE NTC'!$F$11/'dati nascosti'!E5)^2)</f>
        <v>3.1753109789075178</v>
      </c>
      <c r="G5" s="1"/>
      <c r="I5" s="1" t="s">
        <v>35</v>
      </c>
      <c r="L5" s="1" t="s">
        <v>35</v>
      </c>
      <c r="O5" s="7" t="s">
        <v>14</v>
      </c>
      <c r="Q5" t="s">
        <v>53</v>
      </c>
    </row>
    <row r="6" spans="2:17" x14ac:dyDescent="0.25">
      <c r="B6" s="1">
        <v>3</v>
      </c>
      <c r="C6" s="1">
        <v>1</v>
      </c>
      <c r="D6" s="1">
        <v>0.85</v>
      </c>
      <c r="E6" s="1">
        <v>481</v>
      </c>
      <c r="F6" s="25">
        <f>D6*(1+('CALCOLO NEVE NTC'!$F$11/'dati nascosti'!E6)^2)</f>
        <v>2.6502169769321537</v>
      </c>
      <c r="G6" s="1"/>
      <c r="I6" s="1" t="s">
        <v>36</v>
      </c>
      <c r="L6" s="1" t="s">
        <v>36</v>
      </c>
    </row>
    <row r="7" spans="2:17" x14ac:dyDescent="0.25">
      <c r="B7" s="1">
        <v>4</v>
      </c>
      <c r="C7" s="1">
        <v>0.6</v>
      </c>
      <c r="D7" s="1">
        <v>0.51</v>
      </c>
      <c r="E7" s="1">
        <v>481</v>
      </c>
      <c r="F7" s="25">
        <f>D7*(1+('CALCOLO NEVE NTC'!$F$11/'dati nascosti'!E7)^2)</f>
        <v>1.5901301861592922</v>
      </c>
      <c r="G7" s="1"/>
    </row>
    <row r="8" spans="2:17" x14ac:dyDescent="0.25">
      <c r="B8" s="1"/>
      <c r="C8" s="1"/>
      <c r="D8" s="1"/>
      <c r="E8" s="1"/>
      <c r="F8" s="1"/>
      <c r="G8" s="1"/>
    </row>
    <row r="9" spans="2:17" x14ac:dyDescent="0.25">
      <c r="B9" s="1"/>
      <c r="C9" s="1"/>
      <c r="D9" s="1"/>
      <c r="E9" s="1"/>
      <c r="F9" s="1"/>
      <c r="G9" s="1"/>
    </row>
    <row r="10" spans="2:17" x14ac:dyDescent="0.25">
      <c r="B10" s="1"/>
      <c r="C10" s="1"/>
      <c r="D10" s="1"/>
      <c r="E10" s="1"/>
      <c r="F10" s="1"/>
      <c r="G10" s="1"/>
    </row>
    <row r="11" spans="2:17" x14ac:dyDescent="0.25">
      <c r="B11" s="1"/>
      <c r="C11" s="1" t="s">
        <v>16</v>
      </c>
      <c r="D11" s="1" t="s">
        <v>17</v>
      </c>
      <c r="E11" s="1" t="s">
        <v>18</v>
      </c>
      <c r="F11" s="1"/>
      <c r="G11" s="1"/>
      <c r="L11" t="s">
        <v>80</v>
      </c>
    </row>
    <row r="12" spans="2:17" x14ac:dyDescent="0.25">
      <c r="B12" s="1"/>
      <c r="C12" s="1">
        <v>0.8</v>
      </c>
      <c r="D12" s="1">
        <v>1.6</v>
      </c>
      <c r="E12" s="1">
        <v>0</v>
      </c>
      <c r="F12" s="1"/>
      <c r="G12" s="1"/>
      <c r="L12" t="s">
        <v>81</v>
      </c>
    </row>
    <row r="13" spans="2:17" x14ac:dyDescent="0.25">
      <c r="B13" s="1"/>
      <c r="C13" s="1"/>
      <c r="D13" s="1"/>
      <c r="E13" s="1"/>
      <c r="F13" s="1"/>
      <c r="G13" s="1"/>
    </row>
    <row r="14" spans="2:17" x14ac:dyDescent="0.25">
      <c r="B14" s="1"/>
    </row>
    <row r="15" spans="2:17" x14ac:dyDescent="0.25">
      <c r="B15" s="1"/>
      <c r="C15" s="84" t="s">
        <v>16</v>
      </c>
      <c r="D15" s="84"/>
      <c r="E15" s="84" t="s">
        <v>17</v>
      </c>
      <c r="F15" s="84"/>
      <c r="G15" s="84" t="s">
        <v>18</v>
      </c>
      <c r="H15" s="84"/>
    </row>
    <row r="16" spans="2:17" x14ac:dyDescent="0.25">
      <c r="B16" s="1"/>
      <c r="C16" s="83">
        <v>0.8</v>
      </c>
      <c r="D16" s="83"/>
      <c r="E16" s="83">
        <f>0.8*(60-'CALCOLO NEVE NTC'!F69)/30</f>
        <v>1.0666666666666667</v>
      </c>
      <c r="F16" s="83"/>
      <c r="G16" s="83">
        <v>0</v>
      </c>
      <c r="H16" s="83"/>
    </row>
    <row r="17" spans="2:13" x14ac:dyDescent="0.25">
      <c r="B17" s="1"/>
      <c r="C17" s="83">
        <v>0.8</v>
      </c>
      <c r="D17" s="83"/>
      <c r="E17" s="83">
        <f>0.8*(60-'CALCOLO NEVE NTC'!F71)/30</f>
        <v>0.93333333333333335</v>
      </c>
      <c r="F17" s="83"/>
      <c r="G17" s="83">
        <v>0</v>
      </c>
      <c r="H17" s="83"/>
    </row>
    <row r="18" spans="2:13" x14ac:dyDescent="0.25">
      <c r="B18" s="1"/>
      <c r="C18" s="83">
        <f>0.8+0.8*'Copertura a più falde'!F17/30</f>
        <v>1.4</v>
      </c>
      <c r="D18" s="83"/>
      <c r="E18" s="83">
        <v>1.6</v>
      </c>
      <c r="F18" s="83"/>
      <c r="G18" s="83">
        <v>0</v>
      </c>
      <c r="H18" s="83"/>
    </row>
    <row r="19" spans="2:13" x14ac:dyDescent="0.25">
      <c r="B19" s="1"/>
      <c r="C19" s="1"/>
      <c r="D19" s="1"/>
      <c r="E19" s="1"/>
      <c r="F19" s="1"/>
      <c r="G19" s="1"/>
    </row>
    <row r="20" spans="2:13" x14ac:dyDescent="0.25">
      <c r="B20" s="1"/>
      <c r="C20" s="1"/>
      <c r="D20" s="1"/>
      <c r="E20" s="1"/>
      <c r="F20" s="1"/>
      <c r="G20" s="1"/>
    </row>
    <row r="21" spans="2:13" x14ac:dyDescent="0.25">
      <c r="B21" s="1"/>
      <c r="C21" s="1">
        <v>0.8</v>
      </c>
      <c r="D21" s="1">
        <v>1.04</v>
      </c>
      <c r="E21" s="1">
        <v>0</v>
      </c>
      <c r="F21" s="1"/>
      <c r="G21" s="1"/>
    </row>
    <row r="22" spans="2:13" x14ac:dyDescent="0.25">
      <c r="B22" s="1"/>
      <c r="C22" s="1">
        <v>0.8</v>
      </c>
      <c r="D22" s="1">
        <v>1.04</v>
      </c>
      <c r="E22" s="1">
        <v>0</v>
      </c>
      <c r="F22" s="1"/>
      <c r="G22" s="1"/>
    </row>
    <row r="23" spans="2:13" x14ac:dyDescent="0.25">
      <c r="B23" s="1"/>
      <c r="C23" s="1"/>
      <c r="D23" s="1"/>
      <c r="E23" s="1"/>
      <c r="F23" s="3"/>
      <c r="G23" s="3"/>
      <c r="H23" s="35"/>
      <c r="I23" s="35"/>
      <c r="J23" s="35"/>
      <c r="K23" s="35"/>
      <c r="L23" s="35"/>
      <c r="M23" s="35"/>
    </row>
    <row r="24" spans="2:13" ht="15.75" thickBot="1" x14ac:dyDescent="0.3">
      <c r="B24" s="1"/>
      <c r="C24" s="1"/>
      <c r="D24" s="1"/>
      <c r="E24" s="1"/>
      <c r="F24" s="3"/>
      <c r="G24" s="3"/>
      <c r="H24" s="35"/>
      <c r="I24" s="35"/>
      <c r="J24" s="35"/>
      <c r="K24" s="35"/>
      <c r="L24" s="35"/>
      <c r="M24" s="35"/>
    </row>
    <row r="25" spans="2:13" ht="16.5" thickTop="1" thickBot="1" x14ac:dyDescent="0.3">
      <c r="B25" s="1"/>
      <c r="C25" s="85" t="s">
        <v>50</v>
      </c>
      <c r="D25" s="85"/>
      <c r="E25" s="85"/>
      <c r="F25" s="85"/>
      <c r="G25" s="158" t="s">
        <v>52</v>
      </c>
      <c r="H25" s="159"/>
      <c r="I25" s="159"/>
      <c r="J25" s="159"/>
      <c r="K25" s="160"/>
      <c r="L25" s="35"/>
      <c r="M25" s="35"/>
    </row>
    <row r="26" spans="2:13" ht="14.45" customHeight="1" thickTop="1" x14ac:dyDescent="0.25">
      <c r="B26" s="1"/>
      <c r="C26" s="1"/>
      <c r="D26" s="1"/>
      <c r="E26" s="1"/>
      <c r="F26" s="3"/>
      <c r="H26" s="35"/>
      <c r="I26" s="7"/>
      <c r="J26" s="35"/>
      <c r="K26" s="35"/>
      <c r="L26" s="35"/>
      <c r="M26" s="35"/>
    </row>
    <row r="27" spans="2:13" x14ac:dyDescent="0.25">
      <c r="B27" s="3"/>
      <c r="C27" s="4"/>
      <c r="D27" s="4"/>
      <c r="E27" s="4"/>
      <c r="F27" s="4"/>
      <c r="H27" s="7"/>
      <c r="I27" s="7"/>
      <c r="J27" s="35"/>
      <c r="K27" s="35"/>
      <c r="L27" s="35"/>
      <c r="M27" s="35"/>
    </row>
    <row r="28" spans="2:13" x14ac:dyDescent="0.25">
      <c r="B28" s="5"/>
      <c r="F28" s="7"/>
      <c r="H28" s="35"/>
      <c r="I28" s="7"/>
      <c r="J28" s="35"/>
      <c r="K28" s="35"/>
      <c r="L28" s="35"/>
      <c r="M28" s="35"/>
    </row>
    <row r="29" spans="2:13" x14ac:dyDescent="0.25">
      <c r="B29" s="3"/>
      <c r="F29" s="7"/>
      <c r="G29" s="7"/>
      <c r="H29" s="7"/>
      <c r="I29" s="7"/>
      <c r="J29" s="35"/>
      <c r="K29" s="35"/>
      <c r="L29" s="35"/>
      <c r="M29" s="35"/>
    </row>
    <row r="30" spans="2:13" x14ac:dyDescent="0.25">
      <c r="B30" s="3"/>
      <c r="F30" s="7"/>
      <c r="G30" s="7"/>
      <c r="H30" s="35"/>
      <c r="I30" s="7"/>
      <c r="J30" s="35"/>
      <c r="K30" s="35"/>
      <c r="L30" s="35"/>
      <c r="M30" s="35"/>
    </row>
    <row r="31" spans="2:13" x14ac:dyDescent="0.25">
      <c r="B31" s="1"/>
      <c r="C31" s="1"/>
      <c r="D31" s="1"/>
      <c r="E31" s="1"/>
      <c r="F31" s="3"/>
      <c r="G31" s="3"/>
      <c r="H31" s="7"/>
      <c r="I31" s="7"/>
      <c r="J31" s="35"/>
      <c r="K31" s="35"/>
      <c r="L31" s="35"/>
      <c r="M31" s="35"/>
    </row>
    <row r="32" spans="2:13" x14ac:dyDescent="0.25">
      <c r="B32" s="1"/>
      <c r="C32" s="1"/>
      <c r="D32" s="1"/>
      <c r="E32" s="1"/>
      <c r="F32" s="3"/>
      <c r="G32" s="3"/>
      <c r="H32" s="35"/>
      <c r="I32" s="35"/>
      <c r="J32" s="35"/>
      <c r="K32" s="35"/>
      <c r="L32" s="35"/>
      <c r="M32" s="35"/>
    </row>
    <row r="33" spans="2:13" x14ac:dyDescent="0.25">
      <c r="B33" s="8"/>
      <c r="C33" s="8"/>
      <c r="D33" s="8"/>
      <c r="E33" s="8"/>
      <c r="F33" s="36"/>
      <c r="G33" s="36"/>
      <c r="H33" s="35"/>
      <c r="I33" s="35"/>
      <c r="J33" s="35"/>
      <c r="K33" s="35"/>
      <c r="L33" s="35"/>
      <c r="M33" s="35"/>
    </row>
    <row r="34" spans="2:13" x14ac:dyDescent="0.25">
      <c r="B34" s="1"/>
      <c r="C34" s="1"/>
      <c r="D34" s="1"/>
      <c r="E34" s="1"/>
      <c r="F34" s="3"/>
      <c r="G34" s="3"/>
      <c r="H34" s="35"/>
      <c r="I34" s="35"/>
      <c r="J34" s="35"/>
      <c r="K34" s="35"/>
      <c r="L34" s="35"/>
      <c r="M34" s="35"/>
    </row>
    <row r="35" spans="2:13" x14ac:dyDescent="0.25">
      <c r="B35" s="1"/>
      <c r="C35" s="1"/>
      <c r="D35" s="1"/>
      <c r="E35" s="1"/>
      <c r="F35" s="3"/>
      <c r="G35" s="3"/>
      <c r="H35" s="35"/>
      <c r="I35" s="35"/>
      <c r="J35" s="35"/>
      <c r="K35" s="35"/>
      <c r="L35" s="35"/>
      <c r="M35" s="35"/>
    </row>
    <row r="36" spans="2:13" x14ac:dyDescent="0.25">
      <c r="B36" s="1"/>
      <c r="F36" s="3"/>
      <c r="G36" s="3"/>
      <c r="H36" s="35"/>
      <c r="I36" s="35"/>
      <c r="J36" s="35"/>
      <c r="K36" s="35"/>
      <c r="L36" s="35"/>
      <c r="M36" s="35"/>
    </row>
    <row r="37" spans="2:13" x14ac:dyDescent="0.25">
      <c r="B37" s="1"/>
      <c r="F37" s="3"/>
      <c r="G37" s="3"/>
      <c r="H37" s="35"/>
      <c r="I37" s="35"/>
      <c r="J37" s="35"/>
      <c r="K37" s="35"/>
      <c r="L37" s="35"/>
      <c r="M37" s="35"/>
    </row>
    <row r="38" spans="2:13" x14ac:dyDescent="0.25">
      <c r="B38" s="1"/>
      <c r="F38" s="3"/>
      <c r="G38" s="3"/>
      <c r="H38" s="35"/>
      <c r="I38" s="35"/>
      <c r="J38" s="35"/>
      <c r="K38" s="35"/>
      <c r="L38" s="35"/>
      <c r="M38" s="35"/>
    </row>
    <row r="39" spans="2:13" x14ac:dyDescent="0.25">
      <c r="B39" s="1"/>
      <c r="F39" s="1"/>
      <c r="G39" s="1"/>
    </row>
    <row r="40" spans="2:13" x14ac:dyDescent="0.25">
      <c r="B40" s="1"/>
      <c r="F40" s="1"/>
      <c r="G40" s="1"/>
    </row>
    <row r="41" spans="2:13" x14ac:dyDescent="0.25">
      <c r="B41" s="1"/>
      <c r="F41" s="1"/>
      <c r="G41" s="1"/>
    </row>
    <row r="42" spans="2:13" x14ac:dyDescent="0.25">
      <c r="B42" s="1"/>
      <c r="F42" s="1"/>
      <c r="G42" s="1"/>
    </row>
    <row r="43" spans="2:13" x14ac:dyDescent="0.25">
      <c r="B43" s="1"/>
      <c r="F43" s="1"/>
      <c r="G43" s="1"/>
    </row>
    <row r="44" spans="2:13" x14ac:dyDescent="0.25">
      <c r="B44" s="1"/>
      <c r="F44" s="1"/>
      <c r="G44" s="1"/>
    </row>
    <row r="45" spans="2:13" x14ac:dyDescent="0.25">
      <c r="B45" s="1"/>
      <c r="F45" s="1"/>
      <c r="G45" s="1"/>
    </row>
    <row r="46" spans="2:13" x14ac:dyDescent="0.25">
      <c r="B46" s="1"/>
      <c r="F46" s="1"/>
      <c r="G46" s="1"/>
    </row>
    <row r="47" spans="2:13" x14ac:dyDescent="0.25">
      <c r="B47" s="1"/>
      <c r="F47" s="1"/>
      <c r="G47" s="1"/>
    </row>
    <row r="48" spans="2:13" x14ac:dyDescent="0.25">
      <c r="B48" s="1"/>
      <c r="C48" s="1"/>
      <c r="D48" s="1"/>
      <c r="E48" s="1"/>
      <c r="F48" s="1"/>
      <c r="G48" s="1"/>
    </row>
    <row r="49" spans="2:7" x14ac:dyDescent="0.25">
      <c r="B49" s="1"/>
      <c r="C49" s="1"/>
      <c r="D49" s="1"/>
      <c r="E49" s="1"/>
      <c r="F49" s="1"/>
      <c r="G49" s="1"/>
    </row>
    <row r="50" spans="2:7" x14ac:dyDescent="0.25">
      <c r="B50" s="1"/>
      <c r="C50" s="1"/>
      <c r="D50" s="1"/>
      <c r="E50" s="1"/>
      <c r="F50" s="1"/>
      <c r="G50" s="1"/>
    </row>
    <row r="51" spans="2:7" x14ac:dyDescent="0.25">
      <c r="B51" s="1"/>
      <c r="C51" s="1"/>
      <c r="D51" s="1"/>
      <c r="E51" s="1"/>
      <c r="F51" s="1"/>
      <c r="G51" s="1"/>
    </row>
    <row r="52" spans="2:7" x14ac:dyDescent="0.25">
      <c r="B52" s="1"/>
      <c r="C52" s="1"/>
      <c r="D52" s="1"/>
      <c r="E52" s="1"/>
      <c r="F52" s="1"/>
      <c r="G52" s="1"/>
    </row>
    <row r="53" spans="2:7" x14ac:dyDescent="0.25">
      <c r="B53" s="1"/>
      <c r="C53" s="1"/>
      <c r="D53" s="1"/>
      <c r="E53" s="1"/>
      <c r="F53" s="1"/>
      <c r="G53" s="1"/>
    </row>
    <row r="54" spans="2:7" x14ac:dyDescent="0.25">
      <c r="B54" s="1"/>
      <c r="C54" s="1"/>
      <c r="D54" s="1"/>
      <c r="E54" s="1"/>
      <c r="F54" s="1"/>
      <c r="G54" s="1"/>
    </row>
    <row r="55" spans="2:7" x14ac:dyDescent="0.25">
      <c r="B55" s="1"/>
      <c r="C55" s="1"/>
      <c r="D55" s="1"/>
      <c r="E55" s="1"/>
      <c r="F55" s="1"/>
      <c r="G55" s="1"/>
    </row>
    <row r="56" spans="2:7" x14ac:dyDescent="0.25">
      <c r="B56" s="1"/>
      <c r="C56" s="1"/>
      <c r="D56" s="1"/>
      <c r="E56" s="1"/>
      <c r="F56" s="1"/>
      <c r="G56" s="1"/>
    </row>
    <row r="57" spans="2:7" x14ac:dyDescent="0.25">
      <c r="B57" s="1"/>
      <c r="C57" s="1"/>
      <c r="D57" s="1"/>
      <c r="E57" s="1"/>
      <c r="F57" s="1"/>
      <c r="G57" s="1"/>
    </row>
    <row r="58" spans="2:7" x14ac:dyDescent="0.25">
      <c r="B58" s="1"/>
      <c r="C58" s="1"/>
      <c r="D58" s="1"/>
      <c r="E58" s="1"/>
      <c r="F58" s="1"/>
      <c r="G58" s="1"/>
    </row>
    <row r="59" spans="2:7" x14ac:dyDescent="0.25">
      <c r="B59" s="1"/>
      <c r="C59" s="1"/>
      <c r="D59" s="1"/>
      <c r="E59" s="1"/>
      <c r="F59" s="1"/>
      <c r="G59" s="1"/>
    </row>
    <row r="60" spans="2:7" x14ac:dyDescent="0.25">
      <c r="B60" s="1"/>
      <c r="C60" s="1"/>
      <c r="D60" s="1"/>
      <c r="E60" s="1"/>
      <c r="F60" s="1"/>
      <c r="G60" s="1"/>
    </row>
    <row r="61" spans="2:7" x14ac:dyDescent="0.25">
      <c r="B61" s="1"/>
      <c r="C61" s="1"/>
      <c r="D61" s="1"/>
      <c r="E61" s="1"/>
      <c r="F61" s="1"/>
      <c r="G61" s="1"/>
    </row>
  </sheetData>
  <protectedRanges>
    <protectedRange sqref="G25:K25" name="Intervallo1_1"/>
  </protectedRanges>
  <mergeCells count="14">
    <mergeCell ref="C17:D17"/>
    <mergeCell ref="E17:F17"/>
    <mergeCell ref="G17:H17"/>
    <mergeCell ref="C25:F25"/>
    <mergeCell ref="G25:K25"/>
    <mergeCell ref="C18:D18"/>
    <mergeCell ref="E18:F18"/>
    <mergeCell ref="G18:H18"/>
    <mergeCell ref="G15:H15"/>
    <mergeCell ref="E15:F15"/>
    <mergeCell ref="C15:D15"/>
    <mergeCell ref="C16:D16"/>
    <mergeCell ref="E16:F16"/>
    <mergeCell ref="G16:H16"/>
  </mergeCells>
  <dataValidations count="1">
    <dataValidation type="list" allowBlank="1" showInputMessage="1" showErrorMessage="1" sqref="G25">
      <formula1>cope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5</vt:i4>
      </vt:variant>
    </vt:vector>
  </HeadingPairs>
  <TitlesOfParts>
    <vt:vector size="11" baseType="lpstr">
      <vt:lpstr>ISTRUZIONI</vt:lpstr>
      <vt:lpstr>CALCOLO NEVE NTC</vt:lpstr>
      <vt:lpstr>Copertura ad una falda</vt:lpstr>
      <vt:lpstr>Copertura a due falde</vt:lpstr>
      <vt:lpstr>Copertura a più falde</vt:lpstr>
      <vt:lpstr>dati nascosti</vt:lpstr>
      <vt:lpstr>cop</vt:lpstr>
      <vt:lpstr>cope</vt:lpstr>
      <vt:lpstr>sn</vt:lpstr>
      <vt:lpstr>topo</vt:lpstr>
      <vt:lpstr>zona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Davide Cicchini</dc:creator>
  <cp:lastModifiedBy>Nicla</cp:lastModifiedBy>
  <cp:lastPrinted>2016-06-05T03:34:38Z</cp:lastPrinted>
  <dcterms:created xsi:type="dcterms:W3CDTF">2015-09-11T09:49:11Z</dcterms:created>
  <dcterms:modified xsi:type="dcterms:W3CDTF">2016-06-09T16:47:50Z</dcterms:modified>
</cp:coreProperties>
</file>