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olaio\EXCEL\FILE UFFICIALI DA ALLEGARE\"/>
    </mc:Choice>
  </mc:AlternateContent>
  <workbookProtection workbookPassword="ABEF" lockStructure="1"/>
  <bookViews>
    <workbookView xWindow="0" yWindow="60" windowWidth="22980" windowHeight="9525" tabRatio="800"/>
  </bookViews>
  <sheets>
    <sheet name="ISTRUZIONI" sheetId="2" r:id="rId1"/>
    <sheet name="CALCOLO NEVE NTC" sheetId="1" r:id="rId2"/>
    <sheet name="Copertura ad una falda" sheetId="4" r:id="rId3"/>
    <sheet name="Copertura a due falde" sheetId="5" r:id="rId4"/>
    <sheet name="Copertura a più falde" sheetId="6" r:id="rId5"/>
    <sheet name="dati nascosti" sheetId="3" state="hidden" r:id="rId6"/>
  </sheets>
  <definedNames>
    <definedName name="cop">'dati nascosti'!$Q$3:$Q$6</definedName>
    <definedName name="cope">'dati nascosti'!$Q$3:$Q$5</definedName>
    <definedName name="sn">'dati nascosti'!$L$11:$L$12</definedName>
    <definedName name="topo">'dati nascosti'!$O$3:$O$5</definedName>
    <definedName name="zona">'dati nascosti'!$I$3:$I$6</definedName>
  </definedNames>
  <calcPr calcId="152511"/>
</workbook>
</file>

<file path=xl/calcChain.xml><?xml version="1.0" encoding="utf-8"?>
<calcChain xmlns="http://schemas.openxmlformats.org/spreadsheetml/2006/main">
  <c r="E17" i="3" l="1"/>
  <c r="E16" i="3"/>
  <c r="H79" i="1"/>
  <c r="G16" i="5" s="1"/>
  <c r="H78" i="1"/>
  <c r="F16" i="6"/>
  <c r="F15" i="6"/>
  <c r="D16" i="5"/>
  <c r="D15" i="5"/>
  <c r="D13" i="4"/>
  <c r="F17" i="6" l="1"/>
  <c r="I16" i="6"/>
  <c r="G56" i="1"/>
  <c r="I17" i="6" l="1"/>
  <c r="H80" i="1" s="1"/>
  <c r="C18" i="3"/>
  <c r="G15" i="5"/>
  <c r="I15" i="6"/>
  <c r="C15" i="4"/>
  <c r="F7" i="3" l="1"/>
  <c r="G36" i="1" s="1"/>
  <c r="F6" i="3"/>
  <c r="F5" i="3"/>
  <c r="F4" i="3"/>
  <c r="H11" i="1"/>
  <c r="D26" i="6" l="1"/>
  <c r="I21" i="6"/>
  <c r="F25" i="6"/>
  <c r="F21" i="6"/>
  <c r="G22" i="6"/>
  <c r="I26" i="6"/>
  <c r="D22" i="6"/>
  <c r="F13" i="4"/>
  <c r="H25" i="5"/>
  <c r="H20" i="5"/>
  <c r="D25" i="5"/>
  <c r="D20" i="5"/>
  <c r="D22" i="5"/>
  <c r="H23" i="5"/>
</calcChain>
</file>

<file path=xl/comments1.xml><?xml version="1.0" encoding="utf-8"?>
<comments xmlns="http://schemas.openxmlformats.org/spreadsheetml/2006/main">
  <authors>
    <author>Nicla</author>
  </authors>
  <commentList>
    <comment ref="F71" authorId="0" shapeId="0">
      <text>
        <r>
          <rPr>
            <b/>
            <sz val="9"/>
            <color indexed="81"/>
            <rFont val="Tahoma"/>
            <family val="2"/>
          </rPr>
          <t>Davide Cicchini:</t>
        </r>
        <r>
          <rPr>
            <sz val="9"/>
            <color indexed="81"/>
            <rFont val="Tahoma"/>
            <family val="2"/>
          </rPr>
          <t xml:space="preserve">
Nel caso il tetto abbia una singola falda non occorre inserire nessun valore (si può lasciare quello di default).</t>
        </r>
      </text>
    </comment>
  </commentList>
</comments>
</file>

<file path=xl/sharedStrings.xml><?xml version="1.0" encoding="utf-8"?>
<sst xmlns="http://schemas.openxmlformats.org/spreadsheetml/2006/main" count="151" uniqueCount="97">
  <si>
    <r>
      <t>q</t>
    </r>
    <r>
      <rPr>
        <vertAlign val="subscript"/>
        <sz val="10"/>
        <color indexed="8"/>
        <rFont val="Arial"/>
        <family val="2"/>
      </rPr>
      <t>sk</t>
    </r>
    <r>
      <rPr>
        <sz val="10"/>
        <color indexed="8"/>
        <rFont val="Arial"/>
        <family val="2"/>
      </rPr>
      <t xml:space="preserve"> (a</t>
    </r>
    <r>
      <rPr>
        <vertAlign val="subscript"/>
        <sz val="10"/>
        <color indexed="8"/>
        <rFont val="Arial"/>
        <family val="2"/>
      </rPr>
      <t>s</t>
    </r>
    <r>
      <rPr>
        <sz val="10"/>
        <color indexed="8"/>
        <rFont val="Arial"/>
        <family val="2"/>
      </rPr>
      <t xml:space="preserve"> </t>
    </r>
    <r>
      <rPr>
        <sz val="10"/>
        <color indexed="8"/>
        <rFont val="Arial"/>
        <family val="2"/>
      </rPr>
      <t>≤ 200)</t>
    </r>
  </si>
  <si>
    <t>a</t>
  </si>
  <si>
    <t>b</t>
  </si>
  <si>
    <r>
      <rPr>
        <b/>
        <u/>
        <sz val="10"/>
        <color indexed="8"/>
        <rFont val="Arial"/>
        <family val="2"/>
      </rPr>
      <t>Zona I - Alpina</t>
    </r>
    <r>
      <rPr>
        <sz val="10"/>
        <color indexed="8"/>
        <rFont val="Arial"/>
        <family val="2"/>
      </rPr>
      <t xml:space="preserve">
</t>
    </r>
    <r>
      <rPr>
        <sz val="8"/>
        <color indexed="8"/>
        <rFont val="Arial"/>
        <family val="2"/>
      </rPr>
      <t>Aosta, Belluno, Bergamo, Biella, Bolzano, Brescia, Como, Cuneo, Lecco, Pordenone, Sondrio, Torino, Trento, Udine, Verbania, Vercelli, Vicenza.</t>
    </r>
  </si>
  <si>
    <r>
      <rPr>
        <b/>
        <u/>
        <sz val="10"/>
        <color indexed="8"/>
        <rFont val="Arial"/>
        <family val="2"/>
      </rPr>
      <t>Zona I - Mediterranea</t>
    </r>
    <r>
      <rPr>
        <sz val="10"/>
        <color indexed="8"/>
        <rFont val="Arial"/>
        <family val="2"/>
      </rPr>
      <t xml:space="preserve">
</t>
    </r>
    <r>
      <rPr>
        <sz val="8"/>
        <color indexed="8"/>
        <rFont val="Arial"/>
        <family val="2"/>
      </rPr>
      <t>Alessandria, Ancona, Asti, Bologna, Cremona, Forlì-Cesena, Lodi, Milano, Modena, Novara, Parma, Pavia, Pesaro e Urbino, Piacenza, Ravenna, Reggio Emilia, Rimini, Treviso, Varese.</t>
    </r>
  </si>
  <si>
    <r>
      <rPr>
        <b/>
        <u/>
        <sz val="10"/>
        <color indexed="8"/>
        <rFont val="Arial"/>
        <family val="2"/>
      </rPr>
      <t>Zona II</t>
    </r>
    <r>
      <rPr>
        <sz val="10"/>
        <color indexed="8"/>
        <rFont val="Arial"/>
        <family val="2"/>
      </rPr>
      <t xml:space="preserve">
</t>
    </r>
    <r>
      <rPr>
        <sz val="8"/>
        <color indexed="8"/>
        <rFont val="Arial"/>
        <family val="2"/>
      </rPr>
      <t>Arezzo, Ascoli Piceno, Bari, Campobasso, Chieti, Ferrara, Firenze, Foggia, Genova, Gorizia, Imperia, Isernia, La Spezia, Lucca, Macerata, Mantova, Massa Carrara, Padova, Perugia, Pescara, Pistoia, Prato, Rovigo, Savona, Teramo, Trieste, Venezia, Verona.</t>
    </r>
  </si>
  <si>
    <r>
      <rPr>
        <b/>
        <u/>
        <sz val="10"/>
        <color indexed="8"/>
        <rFont val="Arial"/>
        <family val="2"/>
      </rPr>
      <t>Zona III</t>
    </r>
    <r>
      <rPr>
        <sz val="10"/>
        <color indexed="8"/>
        <rFont val="Arial"/>
        <family val="2"/>
      </rPr>
      <t xml:space="preserve">
</t>
    </r>
    <r>
      <rPr>
        <sz val="8"/>
        <color indexed="8"/>
        <rFont val="Arial"/>
        <family val="2"/>
      </rPr>
      <t>Agrigento, Avellino, Benevento, Brindisi, Cagliari, Caltanisetta, Carbonia-Iglesias, Caserta, Catania, Catanzaro, Cosenza, Crotone, Enna, Frosinone, Grosseto, L’Aquila, Latina, Lecce, Livorno, Matera, Medio Campidano, Messina, Napoli, Nuoro, Ogliastra, Olbia Tempio, Oristano, Palermo, Pisa, Potenza, Ragusa, Reggio Calabria, Rieti, Roma, Salerno, Sassari, Siena, Siracusa, Taranto, Terni, Trapani, Vibo Valentia, Viterbo.</t>
    </r>
  </si>
  <si>
    <r>
      <rPr>
        <sz val="10"/>
        <color indexed="8"/>
        <rFont val="Symbol"/>
        <family val="1"/>
        <charset val="2"/>
      </rPr>
      <t>m</t>
    </r>
    <r>
      <rPr>
        <vertAlign val="subscript"/>
        <sz val="10"/>
        <color indexed="8"/>
        <rFont val="Arial"/>
        <family val="2"/>
      </rPr>
      <t>i</t>
    </r>
    <r>
      <rPr>
        <sz val="10"/>
        <color indexed="8"/>
        <rFont val="Arial"/>
        <family val="2"/>
      </rPr>
      <t xml:space="preserve"> (coefficiente di forma)</t>
    </r>
  </si>
  <si>
    <r>
      <t>C</t>
    </r>
    <r>
      <rPr>
        <vertAlign val="subscript"/>
        <sz val="10"/>
        <color indexed="8"/>
        <rFont val="Arial"/>
        <family val="2"/>
      </rPr>
      <t>E</t>
    </r>
    <r>
      <rPr>
        <sz val="10"/>
        <color indexed="8"/>
        <rFont val="Arial"/>
        <family val="2"/>
      </rPr>
      <t xml:space="preserve"> (coefficiente di esposizione)</t>
    </r>
  </si>
  <si>
    <r>
      <t>C</t>
    </r>
    <r>
      <rPr>
        <vertAlign val="subscript"/>
        <sz val="10"/>
        <color indexed="8"/>
        <rFont val="Arial"/>
        <family val="2"/>
      </rPr>
      <t>t</t>
    </r>
    <r>
      <rPr>
        <sz val="10"/>
        <color indexed="8"/>
        <rFont val="Arial"/>
        <family val="2"/>
      </rPr>
      <t xml:space="preserve"> (coefficiente termico)</t>
    </r>
  </si>
  <si>
    <t>Battuta dai venti</t>
  </si>
  <si>
    <t>Aree pianeggianti non ostruite esposte su tutti i lati, senza costruzioni o alberi più alti.</t>
  </si>
  <si>
    <t>Normale</t>
  </si>
  <si>
    <t>Aree in cui non è presente una significativa rimozione di neve sulla costruzione prodotta dal vento, a causa del terreno, altre costruzioni o alberi.</t>
  </si>
  <si>
    <t>Riparata</t>
  </si>
  <si>
    <t>Aree in cui la costruzione considerata è sensibilmente più bassa del circostante terreno o circondata da costruzioni o alberi più alti.</t>
  </si>
  <si>
    <r>
      <t xml:space="preserve">0° </t>
    </r>
    <r>
      <rPr>
        <sz val="10"/>
        <color indexed="8"/>
        <rFont val="Calibri"/>
        <family val="2"/>
      </rPr>
      <t xml:space="preserve">≤ </t>
    </r>
    <r>
      <rPr>
        <sz val="10"/>
        <color indexed="8"/>
        <rFont val="Symbol"/>
        <family val="1"/>
        <charset val="2"/>
      </rPr>
      <t>a</t>
    </r>
    <r>
      <rPr>
        <sz val="10"/>
        <color indexed="8"/>
        <rFont val="Calibri"/>
        <family val="2"/>
      </rPr>
      <t xml:space="preserve"> ≤ 30°</t>
    </r>
  </si>
  <si>
    <r>
      <t>30° &lt;</t>
    </r>
    <r>
      <rPr>
        <sz val="10"/>
        <color indexed="8"/>
        <rFont val="Calibri"/>
        <family val="2"/>
      </rPr>
      <t xml:space="preserve"> </t>
    </r>
    <r>
      <rPr>
        <sz val="10"/>
        <color indexed="8"/>
        <rFont val="Symbol"/>
        <family val="1"/>
        <charset val="2"/>
      </rPr>
      <t>a</t>
    </r>
    <r>
      <rPr>
        <sz val="10"/>
        <color indexed="8"/>
        <rFont val="Calibri"/>
        <family val="2"/>
      </rPr>
      <t xml:space="preserve"> &lt; 60°</t>
    </r>
  </si>
  <si>
    <r>
      <rPr>
        <sz val="10"/>
        <color indexed="8"/>
        <rFont val="Symbol"/>
        <family val="1"/>
        <charset val="2"/>
      </rPr>
      <t>a</t>
    </r>
    <r>
      <rPr>
        <sz val="10"/>
        <color indexed="8"/>
        <rFont val="Arial"/>
        <family val="2"/>
      </rPr>
      <t xml:space="preserve"> </t>
    </r>
    <r>
      <rPr>
        <sz val="10"/>
        <color indexed="8"/>
        <rFont val="Calibri"/>
        <family val="2"/>
      </rPr>
      <t>≥</t>
    </r>
    <r>
      <rPr>
        <sz val="10"/>
        <color indexed="8"/>
        <rFont val="Arial"/>
        <family val="2"/>
      </rPr>
      <t xml:space="preserve"> 60</t>
    </r>
  </si>
  <si>
    <t>(Caso I)</t>
  </si>
  <si>
    <t>(Caso II)</t>
  </si>
  <si>
    <t>(Caso III)</t>
  </si>
  <si>
    <t>Ing. Davide Cicchini</t>
  </si>
  <si>
    <t>www.davidecicchini.it</t>
  </si>
  <si>
    <t>1.DEFINIZIONE DEI DATI</t>
  </si>
  <si>
    <r>
      <t>q</t>
    </r>
    <r>
      <rPr>
        <vertAlign val="subscript"/>
        <sz val="9"/>
        <color indexed="8"/>
        <rFont val="Arial"/>
        <family val="2"/>
      </rPr>
      <t>sk</t>
    </r>
    <r>
      <rPr>
        <sz val="9"/>
        <color indexed="8"/>
        <rFont val="Arial"/>
        <family val="2"/>
      </rPr>
      <t xml:space="preserve"> = 1,50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t>
    </r>
    <r>
      <rPr>
        <sz val="9"/>
        <color indexed="8"/>
        <rFont val="Calibri"/>
        <family val="2"/>
      </rPr>
      <t>≤</t>
    </r>
    <r>
      <rPr>
        <sz val="9"/>
        <color indexed="8"/>
        <rFont val="Arial"/>
        <family val="2"/>
      </rPr>
      <t xml:space="preserve"> 200 m
q</t>
    </r>
    <r>
      <rPr>
        <vertAlign val="subscript"/>
        <sz val="9"/>
        <color indexed="8"/>
        <rFont val="Arial"/>
        <family val="2"/>
      </rPr>
      <t>sk</t>
    </r>
    <r>
      <rPr>
        <sz val="9"/>
        <color indexed="8"/>
        <rFont val="Arial"/>
        <family val="2"/>
      </rPr>
      <t xml:space="preserve"> = 1,39 [1+(a</t>
    </r>
    <r>
      <rPr>
        <vertAlign val="subscript"/>
        <sz val="9"/>
        <color indexed="8"/>
        <rFont val="Arial"/>
        <family val="2"/>
      </rPr>
      <t>s</t>
    </r>
    <r>
      <rPr>
        <sz val="9"/>
        <color indexed="8"/>
        <rFont val="Arial"/>
        <family val="2"/>
      </rPr>
      <t>/728)</t>
    </r>
    <r>
      <rPr>
        <vertAlign val="superscript"/>
        <sz val="9"/>
        <color indexed="8"/>
        <rFont val="Arial"/>
        <family val="2"/>
      </rPr>
      <t>2</t>
    </r>
    <r>
      <rPr>
        <sz val="9"/>
        <color indexed="8"/>
        <rFont val="Arial"/>
        <family val="2"/>
      </rPr>
      <t>]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&gt; 200 m</t>
    </r>
  </si>
  <si>
    <r>
      <t>q</t>
    </r>
    <r>
      <rPr>
        <vertAlign val="subscript"/>
        <sz val="9"/>
        <color indexed="8"/>
        <rFont val="Arial"/>
        <family val="2"/>
      </rPr>
      <t>sk</t>
    </r>
    <r>
      <rPr>
        <sz val="9"/>
        <color indexed="8"/>
        <rFont val="Arial"/>
        <family val="2"/>
      </rPr>
      <t xml:space="preserve"> = 1,50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t>
    </r>
    <r>
      <rPr>
        <sz val="9"/>
        <color indexed="8"/>
        <rFont val="Calibri"/>
        <family val="2"/>
      </rPr>
      <t>≤</t>
    </r>
    <r>
      <rPr>
        <sz val="9"/>
        <color indexed="8"/>
        <rFont val="Arial"/>
        <family val="2"/>
      </rPr>
      <t xml:space="preserve"> 200 m
q</t>
    </r>
    <r>
      <rPr>
        <vertAlign val="subscript"/>
        <sz val="9"/>
        <color indexed="8"/>
        <rFont val="Arial"/>
        <family val="2"/>
      </rPr>
      <t>sk</t>
    </r>
    <r>
      <rPr>
        <sz val="9"/>
        <color indexed="8"/>
        <rFont val="Arial"/>
        <family val="2"/>
      </rPr>
      <t xml:space="preserve"> = 1,35 [1+(a</t>
    </r>
    <r>
      <rPr>
        <vertAlign val="subscript"/>
        <sz val="9"/>
        <color indexed="8"/>
        <rFont val="Arial"/>
        <family val="2"/>
      </rPr>
      <t>s</t>
    </r>
    <r>
      <rPr>
        <sz val="9"/>
        <color indexed="8"/>
        <rFont val="Arial"/>
        <family val="2"/>
      </rPr>
      <t>/602)</t>
    </r>
    <r>
      <rPr>
        <vertAlign val="superscript"/>
        <sz val="9"/>
        <color indexed="8"/>
        <rFont val="Arial"/>
        <family val="2"/>
      </rPr>
      <t>2</t>
    </r>
    <r>
      <rPr>
        <sz val="9"/>
        <color indexed="8"/>
        <rFont val="Arial"/>
        <family val="2"/>
      </rPr>
      <t>]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&gt; 200 m</t>
    </r>
  </si>
  <si>
    <r>
      <t>q</t>
    </r>
    <r>
      <rPr>
        <vertAlign val="subscript"/>
        <sz val="9"/>
        <color indexed="8"/>
        <rFont val="Arial"/>
        <family val="2"/>
      </rPr>
      <t>sk</t>
    </r>
    <r>
      <rPr>
        <sz val="9"/>
        <color indexed="8"/>
        <rFont val="Arial"/>
        <family val="2"/>
      </rPr>
      <t xml:space="preserve"> = 1,00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t>
    </r>
    <r>
      <rPr>
        <sz val="9"/>
        <color indexed="8"/>
        <rFont val="Calibri"/>
        <family val="2"/>
      </rPr>
      <t>≤</t>
    </r>
    <r>
      <rPr>
        <sz val="9"/>
        <color indexed="8"/>
        <rFont val="Arial"/>
        <family val="2"/>
      </rPr>
      <t xml:space="preserve"> 200 m
q</t>
    </r>
    <r>
      <rPr>
        <vertAlign val="subscript"/>
        <sz val="9"/>
        <color indexed="8"/>
        <rFont val="Arial"/>
        <family val="2"/>
      </rPr>
      <t>sk</t>
    </r>
    <r>
      <rPr>
        <sz val="9"/>
        <color indexed="8"/>
        <rFont val="Arial"/>
        <family val="2"/>
      </rPr>
      <t xml:space="preserve"> = 0,85 [1+(a</t>
    </r>
    <r>
      <rPr>
        <vertAlign val="subscript"/>
        <sz val="9"/>
        <color indexed="8"/>
        <rFont val="Arial"/>
        <family val="2"/>
      </rPr>
      <t>s</t>
    </r>
    <r>
      <rPr>
        <sz val="9"/>
        <color indexed="8"/>
        <rFont val="Arial"/>
        <family val="2"/>
      </rPr>
      <t>/481)</t>
    </r>
    <r>
      <rPr>
        <vertAlign val="superscript"/>
        <sz val="9"/>
        <color indexed="8"/>
        <rFont val="Arial"/>
        <family val="2"/>
      </rPr>
      <t>2</t>
    </r>
    <r>
      <rPr>
        <sz val="9"/>
        <color indexed="8"/>
        <rFont val="Arial"/>
        <family val="2"/>
      </rPr>
      <t>]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&gt; 200 m</t>
    </r>
  </si>
  <si>
    <r>
      <t>q</t>
    </r>
    <r>
      <rPr>
        <vertAlign val="subscript"/>
        <sz val="9"/>
        <color indexed="8"/>
        <rFont val="Arial"/>
        <family val="2"/>
      </rPr>
      <t>sk</t>
    </r>
    <r>
      <rPr>
        <sz val="9"/>
        <color indexed="8"/>
        <rFont val="Arial"/>
        <family val="2"/>
      </rPr>
      <t xml:space="preserve"> = 0,60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t>
    </r>
    <r>
      <rPr>
        <sz val="9"/>
        <color indexed="8"/>
        <rFont val="Calibri"/>
        <family val="2"/>
      </rPr>
      <t>≤</t>
    </r>
    <r>
      <rPr>
        <sz val="9"/>
        <color indexed="8"/>
        <rFont val="Arial"/>
        <family val="2"/>
      </rPr>
      <t xml:space="preserve"> 200 m
q</t>
    </r>
    <r>
      <rPr>
        <vertAlign val="subscript"/>
        <sz val="9"/>
        <color indexed="8"/>
        <rFont val="Arial"/>
        <family val="2"/>
      </rPr>
      <t>sk</t>
    </r>
    <r>
      <rPr>
        <sz val="9"/>
        <color indexed="8"/>
        <rFont val="Arial"/>
        <family val="2"/>
      </rPr>
      <t xml:space="preserve"> = 0,51 [1+(a</t>
    </r>
    <r>
      <rPr>
        <vertAlign val="subscript"/>
        <sz val="9"/>
        <color indexed="8"/>
        <rFont val="Arial"/>
        <family val="2"/>
      </rPr>
      <t>s</t>
    </r>
    <r>
      <rPr>
        <sz val="9"/>
        <color indexed="8"/>
        <rFont val="Arial"/>
        <family val="2"/>
      </rPr>
      <t>/481</t>
    </r>
    <r>
      <rPr>
        <vertAlign val="superscript"/>
        <sz val="9"/>
        <color indexed="8"/>
        <rFont val="Arial"/>
        <family val="2"/>
      </rPr>
      <t>2</t>
    </r>
    <r>
      <rPr>
        <sz val="9"/>
        <color indexed="8"/>
        <rFont val="Arial"/>
        <family val="2"/>
      </rPr>
      <t>] kN/m</t>
    </r>
    <r>
      <rPr>
        <sz val="9"/>
        <color indexed="8"/>
        <rFont val="Calibri"/>
        <family val="2"/>
      </rPr>
      <t>²</t>
    </r>
    <r>
      <rPr>
        <sz val="9"/>
        <color indexed="8"/>
        <rFont val="Arial"/>
        <family val="2"/>
      </rPr>
      <t xml:space="preserve">     a</t>
    </r>
    <r>
      <rPr>
        <vertAlign val="subscript"/>
        <sz val="9"/>
        <color indexed="8"/>
        <rFont val="Arial"/>
        <family val="2"/>
      </rPr>
      <t>s</t>
    </r>
    <r>
      <rPr>
        <sz val="9"/>
        <color indexed="8"/>
        <rFont val="Arial"/>
        <family val="2"/>
      </rPr>
      <t xml:space="preserve"> &gt; 200 m</t>
    </r>
  </si>
  <si>
    <r>
      <t xml:space="preserve">Il carico di riferimento neve al suolo, per località poste a quota as </t>
    </r>
    <r>
      <rPr>
        <sz val="9"/>
        <color theme="1"/>
        <rFont val="Calibri"/>
        <family val="2"/>
      </rPr>
      <t>≤ 1500 m s.l.m., non dovrà essere assunto minore di quello indicato in tabella, cui corrispondono valori associati ad un periodo di ritorno pari a 50 anni. Per altitudini as ≥ 1500 m s.l.m. si dovrà fare riferimento a valori statistici locali utilizzando comunque valori non inferiori a quelli previsti per 1500m</t>
    </r>
  </si>
  <si>
    <r>
      <t>q</t>
    </r>
    <r>
      <rPr>
        <vertAlign val="subscript"/>
        <sz val="10"/>
        <color indexed="8"/>
        <rFont val="Arial"/>
        <family val="2"/>
      </rPr>
      <t>sk</t>
    </r>
    <r>
      <rPr>
        <sz val="10"/>
        <color indexed="8"/>
        <rFont val="Arial"/>
        <family val="2"/>
      </rPr>
      <t xml:space="preserve"> (valore caratteristico della neve al suolo [kN/m</t>
    </r>
    <r>
      <rPr>
        <sz val="10"/>
        <color indexed="8"/>
        <rFont val="Calibri"/>
        <family val="2"/>
      </rPr>
      <t>²</t>
    </r>
    <r>
      <rPr>
        <sz val="10"/>
        <color indexed="8"/>
        <rFont val="Arial"/>
        <family val="2"/>
      </rPr>
      <t>])</t>
    </r>
  </si>
  <si>
    <t>[m]</t>
  </si>
  <si>
    <r>
      <t>1.1 a</t>
    </r>
    <r>
      <rPr>
        <b/>
        <vertAlign val="subscript"/>
        <sz val="10"/>
        <color theme="0" tint="-0.499984740745262"/>
        <rFont val="Arial"/>
        <family val="2"/>
      </rPr>
      <t>s</t>
    </r>
    <r>
      <rPr>
        <b/>
        <sz val="10"/>
        <color theme="0" tint="-0.499984740745262"/>
        <rFont val="Arial"/>
        <family val="2"/>
      </rPr>
      <t xml:space="preserve"> (altitudine sul livello del mare):</t>
    </r>
  </si>
  <si>
    <t>Zona I - Alpina</t>
  </si>
  <si>
    <t>Zona I - Mediterranea</t>
  </si>
  <si>
    <t>Zona II</t>
  </si>
  <si>
    <t>Zona III</t>
  </si>
  <si>
    <t>1.2 zona:</t>
  </si>
  <si>
    <t>2 CALCOLO DEL CARICO NEVE AL SUOLO</t>
  </si>
  <si>
    <t>3 CALCOLO DEI COEFFICIENTI</t>
  </si>
  <si>
    <r>
      <t>c</t>
    </r>
    <r>
      <rPr>
        <b/>
        <vertAlign val="subscript"/>
        <sz val="10"/>
        <color indexed="8"/>
        <rFont val="Arial"/>
        <family val="2"/>
      </rPr>
      <t>t</t>
    </r>
  </si>
  <si>
    <t>3.1 Coefficiente di esposizione</t>
  </si>
  <si>
    <r>
      <t xml:space="preserve">Il coefficiente di esposizione deve essere utilizzato per modificare il valore del carico della neve in copertura in funzione delle caratteristiche specifiche dell'area in cui sorge l'opera. Normalmente si adotta </t>
    </r>
    <r>
      <rPr>
        <b/>
        <sz val="8"/>
        <color theme="1"/>
        <rFont val="Arial"/>
        <family val="2"/>
      </rPr>
      <t xml:space="preserve">Ce=1. </t>
    </r>
    <r>
      <rPr>
        <sz val="8"/>
        <color theme="1"/>
        <rFont val="Arial"/>
        <family val="2"/>
      </rPr>
      <t>Si riportano in tabella i coefficienti consigliati per le diverse classi di topografia.</t>
    </r>
  </si>
  <si>
    <r>
      <t xml:space="preserve">Il coefficiente termico può essere utilizzato per tener conto della riduzione del carico neve a causa dello scioglimento della stessa, causata dalla perdita di calore della costruzione. Tale coefficiente
tiene conto delle proprietà di isolamento termico del materiale utilizzato in copertura. In assenza di uno specifico e documentato studio, deve essere utilizzato </t>
    </r>
    <r>
      <rPr>
        <b/>
        <sz val="8"/>
        <color indexed="8"/>
        <rFont val="Arial"/>
        <family val="2"/>
      </rPr>
      <t>Ct = 1</t>
    </r>
    <r>
      <rPr>
        <sz val="8"/>
        <color indexed="8"/>
        <rFont val="Arial"/>
        <family val="2"/>
      </rPr>
      <t>.</t>
    </r>
  </si>
  <si>
    <t>3.1.1 Classe di topografia:</t>
  </si>
  <si>
    <t>Il coefficiente di esposizione vale:</t>
  </si>
  <si>
    <r>
      <t>c</t>
    </r>
    <r>
      <rPr>
        <b/>
        <vertAlign val="subscript"/>
        <sz val="10"/>
        <color indexed="8"/>
        <rFont val="Arial"/>
        <family val="2"/>
      </rPr>
      <t>E</t>
    </r>
  </si>
  <si>
    <t>3.2 Coefficiente termico</t>
  </si>
  <si>
    <t>Il coefficiente topografico vale:</t>
  </si>
  <si>
    <t>3.2 Coefficiente di forma</t>
  </si>
  <si>
    <t>3.2.1 Tipologia della copertura</t>
  </si>
  <si>
    <t>copertura ad una falda</t>
  </si>
  <si>
    <t>copertura a due falde</t>
  </si>
  <si>
    <t>copertura a più falde (ripetute due a due)</t>
  </si>
  <si>
    <t>a1</t>
  </si>
  <si>
    <t>a2</t>
  </si>
  <si>
    <r>
      <rPr>
        <b/>
        <sz val="8"/>
        <color indexed="8"/>
        <rFont val="Symbol"/>
        <family val="1"/>
        <charset val="2"/>
      </rPr>
      <t>a</t>
    </r>
    <r>
      <rPr>
        <b/>
        <vertAlign val="subscript"/>
        <sz val="8"/>
        <color indexed="8"/>
        <rFont val="Arial"/>
        <family val="2"/>
      </rPr>
      <t>1</t>
    </r>
    <r>
      <rPr>
        <b/>
        <sz val="8"/>
        <color indexed="8"/>
        <rFont val="Arial"/>
        <family val="2"/>
      </rPr>
      <t xml:space="preserve"> (inclinazione falda)</t>
    </r>
  </si>
  <si>
    <r>
      <rPr>
        <b/>
        <sz val="8"/>
        <color indexed="8"/>
        <rFont val="Symbol"/>
        <family val="1"/>
        <charset val="2"/>
      </rPr>
      <t>a</t>
    </r>
    <r>
      <rPr>
        <b/>
        <vertAlign val="subscript"/>
        <sz val="8"/>
        <color indexed="8"/>
        <rFont val="Arial"/>
        <family val="2"/>
      </rPr>
      <t>2</t>
    </r>
    <r>
      <rPr>
        <b/>
        <sz val="8"/>
        <color indexed="8"/>
        <rFont val="Arial"/>
        <family val="2"/>
      </rPr>
      <t xml:space="preserve"> (inclinazione falda)</t>
    </r>
  </si>
  <si>
    <t xml:space="preserve"> Inclinazione falda</t>
  </si>
  <si>
    <t>4.1 Combinazione per il caso di copertura ad una falda</t>
  </si>
  <si>
    <t>4 CARICO NEVE SULLA COPERTURA E COMBINAZIONI DI CARICO</t>
  </si>
  <si>
    <r>
      <t>q</t>
    </r>
    <r>
      <rPr>
        <b/>
        <vertAlign val="subscript"/>
        <sz val="11"/>
        <color indexed="8"/>
        <rFont val="Arial"/>
        <family val="2"/>
      </rPr>
      <t>s</t>
    </r>
    <r>
      <rPr>
        <b/>
        <sz val="11"/>
        <color indexed="8"/>
        <rFont val="Arial"/>
        <family val="2"/>
      </rPr>
      <t xml:space="preserve"> (carico neve sulla copertura [N/m</t>
    </r>
    <r>
      <rPr>
        <b/>
        <sz val="11"/>
        <color indexed="8"/>
        <rFont val="Calibri"/>
        <family val="2"/>
      </rPr>
      <t>²</t>
    </r>
    <r>
      <rPr>
        <b/>
        <sz val="11"/>
        <color indexed="8"/>
        <rFont val="Arial"/>
        <family val="2"/>
      </rPr>
      <t xml:space="preserve">]) = </t>
    </r>
    <r>
      <rPr>
        <b/>
        <sz val="11"/>
        <color indexed="8"/>
        <rFont val="Symbol"/>
        <family val="1"/>
        <charset val="2"/>
      </rPr>
      <t>m</t>
    </r>
    <r>
      <rPr>
        <b/>
        <vertAlign val="subscript"/>
        <sz val="11"/>
        <color indexed="8"/>
        <rFont val="Arial"/>
        <family val="2"/>
      </rPr>
      <t>i∙</t>
    </r>
    <r>
      <rPr>
        <b/>
        <sz val="11"/>
        <color indexed="8"/>
        <rFont val="Arial"/>
        <family val="2"/>
      </rPr>
      <t>q</t>
    </r>
    <r>
      <rPr>
        <b/>
        <vertAlign val="subscript"/>
        <sz val="11"/>
        <color indexed="8"/>
        <rFont val="Arial"/>
        <family val="2"/>
      </rPr>
      <t>sk∙</t>
    </r>
    <r>
      <rPr>
        <b/>
        <sz val="11"/>
        <color indexed="8"/>
        <rFont val="Arial"/>
        <family val="2"/>
      </rPr>
      <t>C</t>
    </r>
    <r>
      <rPr>
        <b/>
        <vertAlign val="subscript"/>
        <sz val="11"/>
        <color indexed="8"/>
        <rFont val="Arial"/>
        <family val="2"/>
      </rPr>
      <t>E∙</t>
    </r>
    <r>
      <rPr>
        <b/>
        <sz val="11"/>
        <color indexed="8"/>
        <rFont val="Arial"/>
        <family val="2"/>
      </rPr>
      <t>C</t>
    </r>
    <r>
      <rPr>
        <b/>
        <vertAlign val="subscript"/>
        <sz val="11"/>
        <color indexed="8"/>
        <rFont val="Arial"/>
        <family val="2"/>
      </rPr>
      <t>t</t>
    </r>
  </si>
  <si>
    <t>4.1 Combinazione per il caso di copertura a più falde</t>
  </si>
  <si>
    <r>
      <t>0.8(60-</t>
    </r>
    <r>
      <rPr>
        <sz val="10"/>
        <color theme="1"/>
        <rFont val="GreekC"/>
      </rPr>
      <t>a</t>
    </r>
    <r>
      <rPr>
        <sz val="10"/>
        <color theme="1"/>
        <rFont val="Arial"/>
        <family val="2"/>
      </rPr>
      <t>)/30</t>
    </r>
  </si>
  <si>
    <r>
      <t xml:space="preserve">m1 </t>
    </r>
    <r>
      <rPr>
        <b/>
        <sz val="9"/>
        <color indexed="8"/>
        <rFont val="Arial"/>
        <family val="2"/>
      </rPr>
      <t>(</t>
    </r>
    <r>
      <rPr>
        <b/>
        <sz val="9"/>
        <color indexed="8"/>
        <rFont val="Symbol"/>
        <family val="1"/>
        <charset val="2"/>
      </rPr>
      <t>a</t>
    </r>
    <r>
      <rPr>
        <b/>
        <vertAlign val="subscript"/>
        <sz val="9"/>
        <color indexed="8"/>
        <rFont val="Arial"/>
        <family val="2"/>
      </rPr>
      <t>1</t>
    </r>
    <r>
      <rPr>
        <b/>
        <sz val="9"/>
        <color indexed="8"/>
        <rFont val="Arial"/>
        <family val="2"/>
      </rPr>
      <t>)</t>
    </r>
  </si>
  <si>
    <r>
      <t xml:space="preserve">m1 </t>
    </r>
    <r>
      <rPr>
        <b/>
        <sz val="9"/>
        <color indexed="8"/>
        <rFont val="Arial"/>
        <family val="2"/>
      </rPr>
      <t>(</t>
    </r>
    <r>
      <rPr>
        <b/>
        <sz val="9"/>
        <color indexed="8"/>
        <rFont val="Symbol"/>
        <family val="1"/>
        <charset val="2"/>
      </rPr>
      <t>a</t>
    </r>
    <r>
      <rPr>
        <b/>
        <vertAlign val="subscript"/>
        <sz val="9"/>
        <color indexed="8"/>
        <rFont val="Arial"/>
        <family val="2"/>
      </rPr>
      <t>2</t>
    </r>
    <r>
      <rPr>
        <b/>
        <sz val="9"/>
        <color indexed="8"/>
        <rFont val="Arial"/>
        <family val="2"/>
      </rPr>
      <t>)</t>
    </r>
  </si>
  <si>
    <r>
      <t xml:space="preserve">m1 </t>
    </r>
    <r>
      <rPr>
        <b/>
        <sz val="10"/>
        <color indexed="8"/>
        <rFont val="Arial"/>
        <family val="2"/>
      </rPr>
      <t>(</t>
    </r>
    <r>
      <rPr>
        <b/>
        <sz val="10"/>
        <color indexed="8"/>
        <rFont val="Symbol"/>
        <family val="1"/>
        <charset val="2"/>
      </rPr>
      <t>a</t>
    </r>
    <r>
      <rPr>
        <b/>
        <vertAlign val="subscript"/>
        <sz val="10"/>
        <color indexed="8"/>
        <rFont val="Arial"/>
        <family val="2"/>
      </rPr>
      <t>1</t>
    </r>
    <r>
      <rPr>
        <b/>
        <sz val="10"/>
        <color indexed="8"/>
        <rFont val="Arial"/>
        <family val="2"/>
      </rPr>
      <t>)</t>
    </r>
  </si>
  <si>
    <r>
      <t xml:space="preserve">m1 </t>
    </r>
    <r>
      <rPr>
        <b/>
        <sz val="10"/>
        <color indexed="8"/>
        <rFont val="Arial"/>
        <family val="2"/>
      </rPr>
      <t>(</t>
    </r>
    <r>
      <rPr>
        <b/>
        <sz val="10"/>
        <color indexed="8"/>
        <rFont val="Symbol"/>
        <family val="1"/>
        <charset val="2"/>
      </rPr>
      <t>a</t>
    </r>
    <r>
      <rPr>
        <b/>
        <sz val="10"/>
        <color indexed="8"/>
        <rFont val="Arial"/>
        <family val="2"/>
      </rPr>
      <t>)</t>
    </r>
  </si>
  <si>
    <r>
      <t xml:space="preserve">m2 </t>
    </r>
    <r>
      <rPr>
        <b/>
        <sz val="10"/>
        <color indexed="8"/>
        <rFont val="Arial"/>
        <family val="2"/>
      </rPr>
      <t>(</t>
    </r>
    <r>
      <rPr>
        <b/>
        <sz val="10"/>
        <color indexed="8"/>
        <rFont val="Symbol"/>
        <family val="1"/>
        <charset val="2"/>
      </rPr>
      <t>a</t>
    </r>
    <r>
      <rPr>
        <b/>
        <sz val="10"/>
        <color indexed="8"/>
        <rFont val="Arial"/>
        <family val="2"/>
      </rPr>
      <t>)</t>
    </r>
  </si>
  <si>
    <r>
      <t xml:space="preserve">m1 </t>
    </r>
    <r>
      <rPr>
        <b/>
        <sz val="10"/>
        <color indexed="8"/>
        <rFont val="Arial"/>
        <family val="2"/>
      </rPr>
      <t>(</t>
    </r>
    <r>
      <rPr>
        <b/>
        <sz val="10"/>
        <color indexed="8"/>
        <rFont val="Symbol"/>
        <family val="1"/>
        <charset val="2"/>
      </rPr>
      <t>a</t>
    </r>
    <r>
      <rPr>
        <b/>
        <vertAlign val="subscript"/>
        <sz val="10"/>
        <color indexed="8"/>
        <rFont val="Arial"/>
        <family val="2"/>
      </rPr>
      <t>2</t>
    </r>
    <r>
      <rPr>
        <b/>
        <sz val="10"/>
        <color indexed="8"/>
        <rFont val="Arial"/>
        <family val="2"/>
      </rPr>
      <t>)</t>
    </r>
  </si>
  <si>
    <r>
      <t xml:space="preserve">m1 </t>
    </r>
    <r>
      <rPr>
        <sz val="10"/>
        <color indexed="8"/>
        <rFont val="Arial"/>
        <family val="2"/>
      </rPr>
      <t>(</t>
    </r>
    <r>
      <rPr>
        <sz val="10"/>
        <color indexed="8"/>
        <rFont val="Symbol"/>
        <family val="1"/>
        <charset val="2"/>
      </rPr>
      <t>a</t>
    </r>
    <r>
      <rPr>
        <vertAlign val="subscript"/>
        <sz val="10"/>
        <color indexed="8"/>
        <rFont val="Arial"/>
        <family val="2"/>
      </rPr>
      <t>1</t>
    </r>
    <r>
      <rPr>
        <sz val="10"/>
        <color indexed="8"/>
        <rFont val="Arial"/>
        <family val="2"/>
      </rPr>
      <t>)</t>
    </r>
  </si>
  <si>
    <r>
      <t xml:space="preserve">m1 </t>
    </r>
    <r>
      <rPr>
        <sz val="10"/>
        <color indexed="8"/>
        <rFont val="Arial"/>
        <family val="2"/>
      </rPr>
      <t>(</t>
    </r>
    <r>
      <rPr>
        <sz val="10"/>
        <color indexed="8"/>
        <rFont val="Symbol"/>
        <family val="1"/>
        <charset val="2"/>
      </rPr>
      <t>a</t>
    </r>
    <r>
      <rPr>
        <vertAlign val="subscript"/>
        <sz val="10"/>
        <color indexed="8"/>
        <rFont val="Arial"/>
        <family val="2"/>
      </rPr>
      <t>2</t>
    </r>
    <r>
      <rPr>
        <sz val="10"/>
        <color indexed="8"/>
        <rFont val="Arial"/>
        <family val="2"/>
      </rPr>
      <t>)</t>
    </r>
  </si>
  <si>
    <r>
      <rPr>
        <sz val="10"/>
        <color indexed="8"/>
        <rFont val="Arial"/>
        <family val="2"/>
      </rPr>
      <t xml:space="preserve">0,5 </t>
    </r>
    <r>
      <rPr>
        <sz val="10"/>
        <color indexed="8"/>
        <rFont val="Symbol"/>
        <family val="1"/>
        <charset val="2"/>
      </rPr>
      <t xml:space="preserve">m1 </t>
    </r>
    <r>
      <rPr>
        <sz val="10"/>
        <color indexed="8"/>
        <rFont val="Arial"/>
        <family val="2"/>
      </rPr>
      <t>(</t>
    </r>
    <r>
      <rPr>
        <sz val="10"/>
        <color indexed="8"/>
        <rFont val="Symbol"/>
        <family val="1"/>
        <charset val="2"/>
      </rPr>
      <t>a</t>
    </r>
    <r>
      <rPr>
        <vertAlign val="subscript"/>
        <sz val="10"/>
        <color indexed="8"/>
        <rFont val="Arial"/>
        <family val="2"/>
      </rPr>
      <t>1</t>
    </r>
    <r>
      <rPr>
        <sz val="10"/>
        <color indexed="8"/>
        <rFont val="Arial"/>
        <family val="2"/>
      </rPr>
      <t>)</t>
    </r>
  </si>
  <si>
    <r>
      <rPr>
        <sz val="10"/>
        <color indexed="8"/>
        <rFont val="Arial"/>
        <family val="2"/>
      </rPr>
      <t xml:space="preserve">0,5 </t>
    </r>
    <r>
      <rPr>
        <sz val="10"/>
        <color indexed="8"/>
        <rFont val="Symbol"/>
        <family val="1"/>
        <charset val="2"/>
      </rPr>
      <t xml:space="preserve">m1 </t>
    </r>
    <r>
      <rPr>
        <sz val="10"/>
        <color indexed="8"/>
        <rFont val="Arial"/>
        <family val="2"/>
      </rPr>
      <t>(</t>
    </r>
    <r>
      <rPr>
        <sz val="10"/>
        <color indexed="8"/>
        <rFont val="Symbol"/>
        <family val="1"/>
        <charset val="2"/>
      </rPr>
      <t>a</t>
    </r>
    <r>
      <rPr>
        <vertAlign val="subscript"/>
        <sz val="10"/>
        <color indexed="8"/>
        <rFont val="Arial"/>
        <family val="2"/>
      </rPr>
      <t>2</t>
    </r>
    <r>
      <rPr>
        <sz val="10"/>
        <color indexed="8"/>
        <rFont val="Arial"/>
        <family val="2"/>
      </rPr>
      <t>)</t>
    </r>
  </si>
  <si>
    <t>m1</t>
  </si>
  <si>
    <r>
      <rPr>
        <sz val="10"/>
        <color indexed="8"/>
        <rFont val="Arial"/>
        <family val="2"/>
      </rPr>
      <t xml:space="preserve"> </t>
    </r>
    <r>
      <rPr>
        <sz val="10"/>
        <color indexed="8"/>
        <rFont val="Symbol"/>
        <family val="1"/>
        <charset val="2"/>
      </rPr>
      <t xml:space="preserve">m1 </t>
    </r>
    <r>
      <rPr>
        <sz val="10"/>
        <color indexed="8"/>
        <rFont val="Arial"/>
        <family val="2"/>
      </rPr>
      <t>(</t>
    </r>
    <r>
      <rPr>
        <sz val="10"/>
        <color indexed="8"/>
        <rFont val="Symbol"/>
        <family val="1"/>
        <charset val="2"/>
      </rPr>
      <t>a</t>
    </r>
    <r>
      <rPr>
        <vertAlign val="subscript"/>
        <sz val="10"/>
        <color indexed="8"/>
        <rFont val="Arial"/>
        <family val="2"/>
      </rPr>
      <t>1</t>
    </r>
    <r>
      <rPr>
        <sz val="10"/>
        <color indexed="8"/>
        <rFont val="Arial"/>
        <family val="2"/>
      </rPr>
      <t>)</t>
    </r>
  </si>
  <si>
    <r>
      <rPr>
        <b/>
        <u/>
        <sz val="8"/>
        <color indexed="8"/>
        <rFont val="Symbol"/>
        <family val="1"/>
        <charset val="2"/>
      </rPr>
      <t>a</t>
    </r>
    <r>
      <rPr>
        <b/>
        <sz val="8"/>
        <color indexed="8"/>
        <rFont val="Arial"/>
        <family val="2"/>
      </rPr>
      <t xml:space="preserve"> (inclinazione media, accumulo neve)</t>
    </r>
  </si>
  <si>
    <r>
      <t xml:space="preserve">m2 </t>
    </r>
    <r>
      <rPr>
        <b/>
        <sz val="10"/>
        <color indexed="8"/>
        <rFont val="Arial"/>
        <family val="2"/>
      </rPr>
      <t>(</t>
    </r>
    <r>
      <rPr>
        <b/>
        <u/>
        <sz val="10"/>
        <color indexed="8"/>
        <rFont val="Symbol"/>
        <family val="1"/>
        <charset val="2"/>
      </rPr>
      <t>a</t>
    </r>
    <r>
      <rPr>
        <b/>
        <sz val="10"/>
        <color indexed="8"/>
        <rFont val="Arial"/>
        <family val="2"/>
      </rPr>
      <t>)</t>
    </r>
  </si>
  <si>
    <r>
      <t xml:space="preserve">m2 </t>
    </r>
    <r>
      <rPr>
        <sz val="10"/>
        <color indexed="8"/>
        <rFont val="Arial"/>
        <family val="2"/>
      </rPr>
      <t>(</t>
    </r>
    <r>
      <rPr>
        <u/>
        <sz val="10"/>
        <color indexed="8"/>
        <rFont val="Symbol"/>
        <family val="1"/>
        <charset val="2"/>
      </rPr>
      <t>a</t>
    </r>
    <r>
      <rPr>
        <sz val="10"/>
        <color indexed="8"/>
        <rFont val="Arial"/>
        <family val="2"/>
      </rPr>
      <t>)</t>
    </r>
  </si>
  <si>
    <t>Se l'estremità più bassa della falda termina con parapetto, una barriera o altre costruzioni, allora il coefficiente di forma non potrà essere assunto inferiore a 0,8 indipendentemente dall'angola alpha.</t>
  </si>
  <si>
    <t>si</t>
  </si>
  <si>
    <t>no</t>
  </si>
  <si>
    <r>
      <t xml:space="preserve">La seconda combinazione corrisponde alla condizione di accumulo locale in una sola valle della copertura. Particolare attenzione dovrà essere prestata per la scelta del coefficiente di forma </t>
    </r>
    <r>
      <rPr>
        <sz val="8"/>
        <color theme="1"/>
        <rFont val="GreekC"/>
      </rPr>
      <t>m2</t>
    </r>
    <r>
      <rPr>
        <sz val="8"/>
        <color theme="1"/>
        <rFont val="Arial"/>
        <family val="2"/>
      </rPr>
      <t xml:space="preserve"> quando entrambe le falde hanno inclinazione superiore a 60°.</t>
    </r>
  </si>
  <si>
    <t>4.2 Presenza di barriera:</t>
  </si>
  <si>
    <t>Per il calcolo si considera solo la più gravosa delle tre condizioni di carico, di seguito calcolate.</t>
  </si>
  <si>
    <t>AZIONE DELLA NEVE PAR. 3.4 NTC08</t>
  </si>
  <si>
    <r>
      <t xml:space="preserve">0.8+0,8 </t>
    </r>
    <r>
      <rPr>
        <sz val="10"/>
        <color theme="1"/>
        <rFont val="GreekC"/>
      </rPr>
      <t>a</t>
    </r>
    <r>
      <rPr>
        <sz val="10"/>
        <color theme="1"/>
        <rFont val="Arial"/>
        <family val="2"/>
      </rPr>
      <t>/30</t>
    </r>
  </si>
  <si>
    <t>3.2.2 Inclinazione della falda α (2)</t>
  </si>
  <si>
    <t>3.2.3 Legge di variazione del coefficiente di forma:</t>
  </si>
  <si>
    <t>3.2.1 Inclinazione della falda α (1)</t>
  </si>
  <si>
    <t>Caso I: Carico da neve depositata in assenza di vento</t>
  </si>
  <si>
    <t>Caso II: Carico da neve depositata in presenza di vento</t>
  </si>
  <si>
    <t>Caso III: Carico da neve depositata in presenza di vento</t>
  </si>
  <si>
    <r>
      <t>q</t>
    </r>
    <r>
      <rPr>
        <b/>
        <vertAlign val="subscript"/>
        <sz val="10"/>
        <color theme="1"/>
        <rFont val="Arial"/>
        <family val="2"/>
      </rPr>
      <t>sk</t>
    </r>
    <r>
      <rPr>
        <b/>
        <sz val="10"/>
        <color theme="1"/>
        <rFont val="Arial"/>
        <family val="2"/>
      </rPr>
      <t xml:space="preserve"> valore caratteristico della neve al suolo </t>
    </r>
  </si>
  <si>
    <r>
      <t>[kN/m</t>
    </r>
    <r>
      <rPr>
        <b/>
        <sz val="9"/>
        <color theme="1"/>
        <rFont val="Calibri"/>
        <family val="2"/>
      </rPr>
      <t>²</t>
    </r>
    <r>
      <rPr>
        <b/>
        <sz val="9"/>
        <color theme="1"/>
        <rFont val="Arial"/>
        <family val="2"/>
      </rPr>
      <t>]</t>
    </r>
  </si>
  <si>
    <t>Versione 1.3</t>
  </si>
  <si>
    <t xml:space="preserve">Il file permette di calcolare l’azione della neve depositata sia in presenza che in assenza di vento, in accordo a quanto prescritto dalla norme tecniche delle costruzioni del 2008.
Di seguito un resoconto sui dati da inserire nella scheda “CALCOLO NEVE NTC”:
– Nell'input 1.1 bisogna inserire la quota sul livello del mare della costruzione;
– Nell'input 1.2 la zona di appartenenza;
– Nell'input 3.1.1 si deve selezionare la classe di topografia per definire il coeffi-ciente di esposizione;
– Nell'input 3.2 si deve definire il coefficiente termico, il quale in assenza di uno specifico studio deve essere unitario;
– Nell'input 3.2.1 si deve definire l'inclinazione della prima falda della copertura, nel caso di elementi piani sarà sufficiente inserire 0;
– Nell'input 3.2.2 si deve definire l'inclinazione della seconda falda della copertura, nel caso il tetto abbia una singola falda questa voce può essere trascurata;
I valori caratteristici della neve depositata sulla copertura si possono ricavare sulle se-guenti schede:
– Copertura ad una falda;
– Copertura a due falde;
– Copertura a più falde.
Si dovrà selezionare la scheda di interesse.
– STAMPA RELAZIONE: Entrare sulla prima scheda da stampare (CALCOLO NEVE NTC) tenere premuto CTRL +click sinistro del mouse sulle schede da stampare; quindi selezionare file-salva con nome- scegliere la cartella di destina-zione-selezionare il formato PDF. I parametri sono settati per una stampa otti-male. Ad esempio per il caso di tetto a doppia falda si dovrà selezionare la sche-da "CALCOLO NEVE NTC" e solamente la scheda "copertura a due falde", la-sciando deselezionate tutte le altre schede.
– Il file è protetto, si possono modificare solo le schede con il bordo doppio.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</si>
</sst>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mq&quot;"/>
    <numFmt numFmtId="165" formatCode="0\ &quot;[deg]&quot;"/>
  </numFmts>
  <fonts count="57"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vertAlign val="subscript"/>
      <sz val="10"/>
      <color indexed="8"/>
      <name val="Arial"/>
      <family val="2"/>
    </font>
    <font>
      <sz val="10"/>
      <color indexed="8"/>
      <name val="Arial"/>
      <family val="2"/>
    </font>
    <font>
      <b/>
      <u/>
      <sz val="10"/>
      <color indexed="8"/>
      <name val="Arial"/>
      <family val="2"/>
    </font>
    <font>
      <sz val="8"/>
      <color indexed="8"/>
      <name val="Arial"/>
      <family val="2"/>
    </font>
    <font>
      <sz val="9"/>
      <color theme="1"/>
      <name val="Arial"/>
      <family val="2"/>
    </font>
    <font>
      <vertAlign val="subscript"/>
      <sz val="9"/>
      <color indexed="8"/>
      <name val="Arial"/>
      <family val="2"/>
    </font>
    <font>
      <sz val="9"/>
      <color indexed="8"/>
      <name val="Arial"/>
      <family val="2"/>
    </font>
    <font>
      <sz val="9"/>
      <color indexed="8"/>
      <name val="Calibri"/>
      <family val="2"/>
    </font>
    <font>
      <vertAlign val="superscript"/>
      <sz val="9"/>
      <color indexed="8"/>
      <name val="Arial"/>
      <family val="2"/>
    </font>
    <font>
      <sz val="10"/>
      <color indexed="8"/>
      <name val="Symbol"/>
      <family val="1"/>
      <charset val="2"/>
    </font>
    <font>
      <sz val="8"/>
      <color theme="1"/>
      <name val="Arial"/>
      <family val="2"/>
    </font>
    <font>
      <b/>
      <sz val="10"/>
      <color indexed="8"/>
      <name val="Arial"/>
      <family val="2"/>
    </font>
    <font>
      <sz val="10"/>
      <color indexed="8"/>
      <name val="Calibri"/>
      <family val="2"/>
    </font>
    <font>
      <sz val="10"/>
      <color theme="1"/>
      <name val="Symbol"/>
      <family val="1"/>
      <charset val="2"/>
    </font>
    <font>
      <b/>
      <sz val="11"/>
      <color rgb="FF00B050"/>
      <name val="Calibri"/>
      <family val="2"/>
      <scheme val="minor"/>
    </font>
    <font>
      <u/>
      <sz val="11"/>
      <color theme="10"/>
      <name val="Calibri"/>
      <family val="2"/>
      <scheme val="minor"/>
    </font>
    <font>
      <b/>
      <sz val="11"/>
      <color rgb="FFFF0000"/>
      <name val="Arial"/>
      <family val="2"/>
    </font>
    <font>
      <b/>
      <sz val="11"/>
      <color theme="0" tint="-0.499984740745262"/>
      <name val="Calibri"/>
      <family val="2"/>
      <scheme val="minor"/>
    </font>
    <font>
      <sz val="9"/>
      <color theme="1"/>
      <name val="Calibri"/>
      <family val="2"/>
    </font>
    <font>
      <b/>
      <sz val="10"/>
      <color theme="0" tint="-0.499984740745262"/>
      <name val="Arial"/>
      <family val="2"/>
    </font>
    <font>
      <b/>
      <vertAlign val="subscript"/>
      <sz val="10"/>
      <color theme="0" tint="-0.499984740745262"/>
      <name val="Arial"/>
      <family val="2"/>
    </font>
    <font>
      <b/>
      <sz val="12"/>
      <color rgb="FFFF0000"/>
      <name val="Calibri"/>
      <family val="2"/>
      <scheme val="minor"/>
    </font>
    <font>
      <b/>
      <u/>
      <sz val="10"/>
      <color theme="0" tint="-0.499984740745262"/>
      <name val="Arial"/>
      <family val="2"/>
    </font>
    <font>
      <b/>
      <vertAlign val="subscript"/>
      <sz val="10"/>
      <color indexed="8"/>
      <name val="Arial"/>
      <family val="2"/>
    </font>
    <font>
      <b/>
      <sz val="8"/>
      <color theme="1"/>
      <name val="Arial"/>
      <family val="2"/>
    </font>
    <font>
      <b/>
      <sz val="9"/>
      <color indexed="8"/>
      <name val="Arial"/>
      <family val="2"/>
    </font>
    <font>
      <b/>
      <sz val="8"/>
      <color indexed="8"/>
      <name val="Arial"/>
      <family val="2"/>
    </font>
    <font>
      <b/>
      <sz val="10"/>
      <color theme="1"/>
      <name val="Symbol"/>
      <family val="1"/>
      <charset val="2"/>
    </font>
    <font>
      <b/>
      <sz val="10"/>
      <color indexed="8"/>
      <name val="Symbol"/>
      <family val="1"/>
      <charset val="2"/>
    </font>
    <font>
      <b/>
      <sz val="8"/>
      <color indexed="8"/>
      <name val="Symbol"/>
      <family val="1"/>
      <charset val="2"/>
    </font>
    <font>
      <sz val="10"/>
      <color theme="1"/>
      <name val="GreekC"/>
    </font>
    <font>
      <b/>
      <sz val="10"/>
      <color theme="1"/>
      <name val="GreekC"/>
    </font>
    <font>
      <b/>
      <vertAlign val="subscript"/>
      <sz val="8"/>
      <color indexed="8"/>
      <name val="Arial"/>
      <family val="2"/>
    </font>
    <font>
      <b/>
      <sz val="9"/>
      <color theme="1"/>
      <name val="Arial"/>
      <family val="2"/>
    </font>
    <font>
      <b/>
      <sz val="9"/>
      <color theme="1"/>
      <name val="Symbol"/>
      <family val="1"/>
      <charset val="2"/>
    </font>
    <font>
      <b/>
      <sz val="9"/>
      <color indexed="8"/>
      <name val="Symbol"/>
      <family val="1"/>
      <charset val="2"/>
    </font>
    <font>
      <b/>
      <vertAlign val="subscript"/>
      <sz val="9"/>
      <color indexed="8"/>
      <name val="Arial"/>
      <family val="2"/>
    </font>
    <font>
      <b/>
      <sz val="8"/>
      <color theme="1"/>
      <name val="Symbol"/>
      <family val="1"/>
      <charset val="2"/>
    </font>
    <font>
      <b/>
      <sz val="11"/>
      <color theme="1"/>
      <name val="Arial"/>
      <family val="2"/>
    </font>
    <font>
      <b/>
      <vertAlign val="subscript"/>
      <sz val="11"/>
      <color indexed="8"/>
      <name val="Arial"/>
      <family val="2"/>
    </font>
    <font>
      <b/>
      <sz val="11"/>
      <color indexed="8"/>
      <name val="Arial"/>
      <family val="2"/>
    </font>
    <font>
      <b/>
      <sz val="11"/>
      <color indexed="8"/>
      <name val="Symbol"/>
      <family val="1"/>
      <charset val="2"/>
    </font>
    <font>
      <b/>
      <sz val="11"/>
      <color indexed="8"/>
      <name val="Calibri"/>
      <family val="2"/>
    </font>
    <font>
      <b/>
      <u/>
      <sz val="8"/>
      <color indexed="8"/>
      <name val="Symbol"/>
      <family val="1"/>
      <charset val="2"/>
    </font>
    <font>
      <b/>
      <u/>
      <sz val="10"/>
      <color indexed="8"/>
      <name val="Symbol"/>
      <family val="1"/>
      <charset val="2"/>
    </font>
    <font>
      <u/>
      <sz val="10"/>
      <color indexed="8"/>
      <name val="Symbol"/>
      <family val="1"/>
      <charset val="2"/>
    </font>
    <font>
      <sz val="8"/>
      <color theme="1"/>
      <name val="GreekC"/>
    </font>
    <font>
      <b/>
      <sz val="9"/>
      <name val="Arial"/>
      <family val="2"/>
    </font>
    <font>
      <b/>
      <i/>
      <u/>
      <sz val="12"/>
      <color theme="1"/>
      <name val="Arial"/>
      <family val="2"/>
    </font>
    <font>
      <sz val="9"/>
      <color indexed="81"/>
      <name val="Tahoma"/>
      <family val="2"/>
    </font>
    <font>
      <b/>
      <sz val="9"/>
      <color indexed="81"/>
      <name val="Tahoma"/>
      <family val="2"/>
    </font>
    <font>
      <b/>
      <vertAlign val="subscript"/>
      <sz val="10"/>
      <color theme="1"/>
      <name val="Arial"/>
      <family val="2"/>
    </font>
    <font>
      <b/>
      <sz val="9"/>
      <color theme="1"/>
      <name val="Calibri"/>
      <family val="2"/>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top/>
      <bottom/>
      <diagonal style="medium">
        <color indexed="64"/>
      </diagonal>
    </border>
    <border diagonalUp="1">
      <left/>
      <right style="thick">
        <color indexed="64"/>
      </right>
      <top/>
      <bottom/>
      <diagonal style="medium">
        <color indexed="64"/>
      </diagonal>
    </border>
    <border diagonalUp="1">
      <left/>
      <right/>
      <top/>
      <bottom style="thin">
        <color indexed="64"/>
      </bottom>
      <diagonal style="medium">
        <color indexed="64"/>
      </diagonal>
    </border>
    <border diagonalUp="1">
      <left/>
      <right style="thick">
        <color indexed="64"/>
      </right>
      <top/>
      <bottom style="thin">
        <color indexed="64"/>
      </bottom>
      <diagonal style="medium">
        <color indexed="64"/>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right/>
      <top/>
      <bottom/>
      <diagonal style="medium">
        <color indexed="64"/>
      </diagonal>
    </border>
    <border diagonalDown="1">
      <left/>
      <right/>
      <top/>
      <bottom style="thin">
        <color indexed="64"/>
      </bottom>
      <diagonal style="medium">
        <color indexed="64"/>
      </diagonal>
    </border>
    <border>
      <left/>
      <right/>
      <top/>
      <bottom style="thin">
        <color rgb="FFFF0000"/>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bottom/>
      <diagonal/>
    </border>
    <border>
      <left/>
      <right/>
      <top style="double">
        <color auto="1"/>
      </top>
      <bottom style="double">
        <color auto="1"/>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right/>
      <top/>
      <bottom/>
      <diagonal style="thin">
        <color auto="1"/>
      </diagonal>
    </border>
    <border diagonalDown="1">
      <left/>
      <right/>
      <top/>
      <bottom/>
      <diagonal style="thin">
        <color auto="1"/>
      </diagonal>
    </border>
  </borders>
  <cellStyleXfs count="2">
    <xf numFmtId="0" fontId="0" fillId="0" borderId="0"/>
    <xf numFmtId="0" fontId="19" fillId="0" borderId="0" applyNumberFormat="0" applyFill="0" applyBorder="0" applyAlignment="0" applyProtection="0"/>
  </cellStyleXfs>
  <cellXfs count="162">
    <xf numFmtId="0" fontId="0" fillId="0" borderId="0" xfId="0"/>
    <xf numFmtId="0" fontId="3" fillId="0" borderId="0" xfId="0" applyFont="1" applyAlignment="1" applyProtection="1">
      <alignment horizontal="center" vertical="center"/>
      <protection hidden="1"/>
    </xf>
    <xf numFmtId="0" fontId="8" fillId="0" borderId="0" xfId="0" applyFont="1" applyBorder="1" applyAlignment="1" applyProtection="1">
      <alignment horizontal="left" vertical="center" wrapText="1" indent="1"/>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14" fillId="0" borderId="0" xfId="0" applyFont="1" applyBorder="1" applyAlignment="1" applyProtection="1">
      <alignment vertical="center" wrapText="1"/>
      <protection hidden="1"/>
    </xf>
    <xf numFmtId="0" fontId="0" fillId="0" borderId="0" xfId="0" applyProtection="1">
      <protection hidden="1"/>
    </xf>
    <xf numFmtId="164" fontId="3" fillId="0" borderId="0" xfId="0" applyNumberFormat="1" applyFont="1" applyAlignment="1" applyProtection="1">
      <alignment horizont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0" fontId="3" fillId="0" borderId="0" xfId="0" applyFont="1" applyAlignment="1" applyProtection="1">
      <alignment horizontal="right"/>
      <protection hidden="1"/>
    </xf>
    <xf numFmtId="0" fontId="3" fillId="0" borderId="25" xfId="0" applyFont="1" applyBorder="1" applyAlignment="1" applyProtection="1">
      <alignment horizontal="center" vertical="center"/>
      <protection hidden="1"/>
    </xf>
    <xf numFmtId="0" fontId="20" fillId="0" borderId="0" xfId="0" applyFont="1" applyBorder="1" applyAlignment="1" applyProtection="1">
      <alignment horizontal="left"/>
      <protection hidden="1"/>
    </xf>
    <xf numFmtId="0" fontId="3"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3" fillId="0" borderId="26" xfId="0" quotePrefix="1" applyFont="1" applyFill="1" applyBorder="1" applyAlignment="1" applyProtection="1">
      <alignment horizontal="center" vertical="center"/>
      <protection locked="0" hidden="1"/>
    </xf>
    <xf numFmtId="0" fontId="25" fillId="0" borderId="0" xfId="0" applyFont="1" applyProtection="1">
      <protection hidden="1"/>
    </xf>
    <xf numFmtId="0" fontId="23" fillId="0" borderId="0" xfId="0" applyFont="1" applyBorder="1" applyAlignment="1" applyProtection="1">
      <alignment vertical="center"/>
      <protection hidden="1"/>
    </xf>
    <xf numFmtId="0" fontId="21" fillId="0" borderId="0" xfId="0" applyFont="1" applyAlignment="1" applyProtection="1">
      <alignment horizontal="left"/>
      <protection hidden="1"/>
    </xf>
    <xf numFmtId="2" fontId="3" fillId="0" borderId="0" xfId="0" applyNumberFormat="1" applyFont="1" applyAlignment="1" applyProtection="1">
      <alignment horizontal="center" vertical="center"/>
      <protection hidden="1"/>
    </xf>
    <xf numFmtId="0" fontId="20" fillId="0" borderId="25" xfId="0" applyFont="1" applyBorder="1" applyAlignment="1" applyProtection="1">
      <alignment vertical="center"/>
      <protection hidden="1"/>
    </xf>
    <xf numFmtId="0" fontId="3" fillId="0" borderId="25" xfId="0" applyFont="1" applyBorder="1" applyAlignment="1" applyProtection="1">
      <alignment horizontal="left" vertical="center" wrapText="1"/>
      <protection hidden="1"/>
    </xf>
    <xf numFmtId="0" fontId="8" fillId="0" borderId="25" xfId="0" applyFont="1" applyBorder="1" applyAlignment="1" applyProtection="1">
      <alignment horizontal="center" vertical="center" wrapText="1"/>
      <protection hidden="1"/>
    </xf>
    <xf numFmtId="0" fontId="0" fillId="0" borderId="25" xfId="0" applyBorder="1" applyProtection="1">
      <protection hidden="1"/>
    </xf>
    <xf numFmtId="0" fontId="3" fillId="0" borderId="25" xfId="0" applyFont="1" applyBorder="1" applyAlignment="1" applyProtection="1">
      <alignment vertical="center"/>
      <protection hidden="1"/>
    </xf>
    <xf numFmtId="0" fontId="3" fillId="0" borderId="0" xfId="0" applyFont="1" applyAlignment="1" applyProtection="1">
      <alignment vertical="center"/>
      <protection hidden="1"/>
    </xf>
    <xf numFmtId="0" fontId="26" fillId="0" borderId="0" xfId="0" applyFont="1" applyAlignment="1" applyProtection="1">
      <alignment vertical="center"/>
      <protection hidden="1"/>
    </xf>
    <xf numFmtId="0" fontId="2" fillId="0" borderId="2" xfId="0" applyFont="1" applyBorder="1" applyAlignment="1" applyProtection="1">
      <alignment horizontal="center" vertical="center"/>
      <protection hidden="1"/>
    </xf>
    <xf numFmtId="2" fontId="2" fillId="0" borderId="26" xfId="0" applyNumberFormat="1" applyFont="1" applyBorder="1" applyAlignment="1" applyProtection="1">
      <alignment horizontal="center" vertical="center"/>
      <protection locked="0" hidden="1"/>
    </xf>
    <xf numFmtId="0" fontId="0" fillId="0" borderId="0" xfId="0" applyBorder="1"/>
    <xf numFmtId="0" fontId="0" fillId="0" borderId="0" xfId="0" applyBorder="1" applyProtection="1">
      <protection hidden="1"/>
    </xf>
    <xf numFmtId="0" fontId="14" fillId="0" borderId="0" xfId="0" applyFont="1" applyFill="1" applyBorder="1" applyAlignment="1" applyProtection="1">
      <alignment vertical="center" wrapText="1"/>
      <protection hidden="1"/>
    </xf>
    <xf numFmtId="0" fontId="2" fillId="0" borderId="1"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1" fillId="0" borderId="0" xfId="0" applyFont="1" applyBorder="1" applyAlignment="1" applyProtection="1">
      <alignment horizontal="left"/>
      <protection hidden="1"/>
    </xf>
    <xf numFmtId="0" fontId="2" fillId="0" borderId="0"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6" fillId="0" borderId="25" xfId="0" applyFont="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8" fillId="0" borderId="1" xfId="0" applyFont="1" applyBorder="1" applyAlignment="1" applyProtection="1">
      <alignment horizontal="center" vertical="center"/>
      <protection hidden="1"/>
    </xf>
    <xf numFmtId="0" fontId="41" fillId="0" borderId="1"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20" fillId="0" borderId="0" xfId="0"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0" fontId="42" fillId="0" borderId="0" xfId="0" applyFont="1" applyBorder="1" applyAlignment="1" applyProtection="1">
      <alignment vertical="center"/>
      <protection hidden="1"/>
    </xf>
    <xf numFmtId="2" fontId="2" fillId="0" borderId="1" xfId="0" applyNumberFormat="1" applyFont="1" applyBorder="1" applyAlignment="1" applyProtection="1">
      <alignment horizontal="center" vertical="center"/>
      <protection hidden="1"/>
    </xf>
    <xf numFmtId="2" fontId="28" fillId="0" borderId="1" xfId="0" applyNumberFormat="1" applyFont="1" applyBorder="1" applyAlignment="1" applyProtection="1">
      <alignment horizontal="center" vertical="center"/>
      <protection hidden="1"/>
    </xf>
    <xf numFmtId="2" fontId="37" fillId="0" borderId="1" xfId="0" applyNumberFormat="1"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35" fillId="0" borderId="18" xfId="0" applyFont="1" applyBorder="1" applyAlignment="1" applyProtection="1">
      <alignment horizontal="center" vertical="center"/>
      <protection hidden="1"/>
    </xf>
    <xf numFmtId="164" fontId="8" fillId="0" borderId="0" xfId="0" applyNumberFormat="1" applyFont="1" applyAlignment="1" applyProtection="1">
      <alignment horizontal="center"/>
      <protection hidden="1"/>
    </xf>
    <xf numFmtId="2" fontId="2" fillId="0" borderId="0" xfId="0" applyNumberFormat="1" applyFont="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0" fontId="51" fillId="0" borderId="0" xfId="0" applyFont="1" applyAlignment="1" applyProtection="1">
      <alignment vertical="center"/>
      <protection hidden="1"/>
    </xf>
    <xf numFmtId="165" fontId="0" fillId="0" borderId="0" xfId="0" applyNumberFormat="1" applyBorder="1" applyAlignment="1" applyProtection="1">
      <alignment horizontal="center"/>
      <protection hidden="1"/>
    </xf>
    <xf numFmtId="165" fontId="0" fillId="0" borderId="25" xfId="0" applyNumberFormat="1" applyBorder="1" applyAlignment="1" applyProtection="1">
      <alignment horizontal="center"/>
      <protection hidden="1"/>
    </xf>
    <xf numFmtId="165" fontId="1" fillId="0" borderId="0" xfId="0" applyNumberFormat="1" applyFont="1" applyBorder="1" applyAlignment="1" applyProtection="1">
      <alignment horizontal="center"/>
      <protection hidden="1"/>
    </xf>
    <xf numFmtId="165" fontId="28" fillId="0" borderId="1"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33" xfId="0" applyFill="1" applyBorder="1" applyProtection="1">
      <protection hidden="1"/>
    </xf>
    <xf numFmtId="0" fontId="8" fillId="0" borderId="26" xfId="0" applyFont="1" applyBorder="1" applyAlignment="1" applyProtection="1">
      <alignment horizontal="center" vertical="center" wrapText="1"/>
      <protection locked="0" hidden="1"/>
    </xf>
    <xf numFmtId="0" fontId="26" fillId="0" borderId="0" xfId="0" applyFont="1" applyAlignment="1" applyProtection="1">
      <alignment horizontal="center" vertical="center"/>
      <protection hidden="1"/>
    </xf>
    <xf numFmtId="0" fontId="26" fillId="0" borderId="0" xfId="0" applyFont="1" applyAlignment="1" applyProtection="1">
      <alignment horizontal="left" vertical="center"/>
      <protection hidden="1"/>
    </xf>
    <xf numFmtId="0" fontId="0" fillId="0" borderId="9" xfId="0" applyBorder="1"/>
    <xf numFmtId="0" fontId="14" fillId="0" borderId="6" xfId="0" applyFont="1" applyBorder="1" applyAlignment="1" applyProtection="1">
      <alignment vertical="center" wrapText="1"/>
      <protection hidden="1"/>
    </xf>
    <xf numFmtId="0" fontId="21" fillId="0" borderId="0" xfId="0" applyFont="1" applyAlignment="1" applyProtection="1">
      <protection hidden="1"/>
    </xf>
    <xf numFmtId="0" fontId="21" fillId="0" borderId="0" xfId="0" applyFont="1" applyBorder="1" applyAlignment="1" applyProtection="1">
      <protection hidden="1"/>
    </xf>
    <xf numFmtId="0" fontId="2" fillId="0" borderId="0" xfId="0" applyFont="1" applyBorder="1" applyAlignment="1" applyProtection="1">
      <alignment vertical="center"/>
      <protection hidden="1"/>
    </xf>
    <xf numFmtId="0" fontId="1" fillId="0" borderId="0" xfId="0" applyFont="1" applyBorder="1" applyProtection="1">
      <protection hidden="1"/>
    </xf>
    <xf numFmtId="0" fontId="0" fillId="0" borderId="0" xfId="0" applyFont="1" applyProtection="1">
      <protection hidden="1"/>
    </xf>
    <xf numFmtId="0" fontId="37" fillId="0" borderId="0" xfId="0" applyFont="1" applyBorder="1" applyAlignment="1" applyProtection="1">
      <alignment horizontal="center" vertical="center" wrapText="1"/>
      <protection hidden="1"/>
    </xf>
    <xf numFmtId="0" fontId="1" fillId="0" borderId="0" xfId="0" applyFont="1" applyAlignment="1">
      <alignment horizontal="center"/>
    </xf>
    <xf numFmtId="0" fontId="19" fillId="0" borderId="0" xfId="1" applyAlignment="1" applyProtection="1">
      <alignment horizontal="center"/>
      <protection locked="0"/>
    </xf>
    <xf numFmtId="0" fontId="19" fillId="0" borderId="0" xfId="1" applyAlignment="1">
      <alignment horizontal="center"/>
    </xf>
    <xf numFmtId="0" fontId="18" fillId="2" borderId="0" xfId="0" applyFont="1" applyFill="1" applyAlignment="1">
      <alignment horizontal="center"/>
    </xf>
    <xf numFmtId="2"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6" fillId="0" borderId="0" xfId="0" applyFont="1" applyAlignment="1" applyProtection="1">
      <alignment horizontal="left" vertical="center"/>
      <protection hidden="1"/>
    </xf>
    <xf numFmtId="165" fontId="0" fillId="0" borderId="31" xfId="0" applyNumberFormat="1" applyBorder="1" applyAlignment="1" applyProtection="1">
      <alignment horizontal="center"/>
      <protection locked="0" hidden="1"/>
    </xf>
    <xf numFmtId="165" fontId="0" fillId="0" borderId="32" xfId="0" applyNumberFormat="1" applyBorder="1" applyAlignment="1" applyProtection="1">
      <alignment horizontal="center"/>
      <protection locked="0" hidden="1"/>
    </xf>
    <xf numFmtId="0" fontId="21" fillId="0" borderId="0" xfId="0" applyFont="1" applyAlignment="1" applyProtection="1">
      <alignment horizontal="left"/>
      <protection hidden="1"/>
    </xf>
    <xf numFmtId="0" fontId="21" fillId="0" borderId="29" xfId="0" applyFont="1" applyBorder="1" applyAlignment="1" applyProtection="1">
      <alignment horizontal="left"/>
      <protection hidden="1"/>
    </xf>
    <xf numFmtId="0" fontId="28" fillId="0" borderId="28" xfId="0" applyFont="1" applyFill="1" applyBorder="1" applyAlignment="1" applyProtection="1">
      <alignment horizontal="center" vertical="center"/>
      <protection locked="0" hidden="1"/>
    </xf>
    <xf numFmtId="0" fontId="28" fillId="0" borderId="27" xfId="0" applyFont="1" applyFill="1" applyBorder="1" applyAlignment="1" applyProtection="1">
      <alignment horizontal="center" vertical="center"/>
      <protection locked="0" hidden="1"/>
    </xf>
    <xf numFmtId="0" fontId="21" fillId="0" borderId="0" xfId="0" applyFont="1" applyBorder="1" applyAlignment="1" applyProtection="1">
      <alignment horizontal="left"/>
      <protection hidden="1"/>
    </xf>
    <xf numFmtId="0" fontId="14" fillId="0" borderId="5"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52" fillId="0" borderId="0" xfId="0" applyFont="1" applyBorder="1" applyAlignment="1" applyProtection="1">
      <alignment horizontal="center"/>
      <protection hidden="1"/>
    </xf>
    <xf numFmtId="0" fontId="20" fillId="0" borderId="25" xfId="0" applyFont="1" applyBorder="1" applyAlignment="1" applyProtection="1">
      <alignment horizontal="left"/>
      <protection hidden="1"/>
    </xf>
    <xf numFmtId="0" fontId="5" fillId="0" borderId="5"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3" fillId="0" borderId="28" xfId="0" applyFont="1" applyBorder="1" applyAlignment="1" applyProtection="1">
      <alignment horizontal="center" vertical="center"/>
      <protection locked="0" hidden="1"/>
    </xf>
    <xf numFmtId="0" fontId="3" fillId="0" borderId="27" xfId="0" applyFont="1" applyBorder="1" applyAlignment="1" applyProtection="1">
      <alignment horizontal="center" vertical="center"/>
      <protection locked="0" hidden="1"/>
    </xf>
    <xf numFmtId="0" fontId="28" fillId="0" borderId="2" xfId="0" applyFont="1" applyFill="1" applyBorder="1" applyAlignment="1" applyProtection="1">
      <alignment horizontal="center" vertical="center"/>
      <protection hidden="1"/>
    </xf>
    <xf numFmtId="0" fontId="28" fillId="0" borderId="4" xfId="0"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0" fontId="17" fillId="0" borderId="3"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protection hidden="1"/>
    </xf>
    <xf numFmtId="0" fontId="17" fillId="0" borderId="13" xfId="0" applyFont="1" applyBorder="1" applyAlignment="1" applyProtection="1">
      <alignment horizontal="left" vertical="center" wrapText="1"/>
      <protection hidden="1"/>
    </xf>
    <xf numFmtId="0" fontId="17" fillId="0" borderId="13" xfId="0" applyFont="1" applyBorder="1" applyAlignment="1" applyProtection="1">
      <alignment horizontal="left" vertical="center"/>
      <protection hidden="1"/>
    </xf>
    <xf numFmtId="0" fontId="17" fillId="0" borderId="14" xfId="0" applyFont="1" applyBorder="1" applyAlignment="1" applyProtection="1">
      <alignment horizontal="left" vertical="center"/>
      <protection hidden="1"/>
    </xf>
    <xf numFmtId="0" fontId="17" fillId="0" borderId="15" xfId="0" applyFont="1" applyBorder="1" applyAlignment="1" applyProtection="1">
      <alignment horizontal="left" vertical="center"/>
      <protection hidden="1"/>
    </xf>
    <xf numFmtId="0" fontId="17" fillId="0" borderId="16" xfId="0" applyFont="1" applyBorder="1" applyAlignment="1" applyProtection="1">
      <alignment horizontal="left" vertical="center"/>
      <protection hidden="1"/>
    </xf>
    <xf numFmtId="0" fontId="26" fillId="0" borderId="29" xfId="0" applyFont="1" applyBorder="1" applyAlignment="1" applyProtection="1">
      <alignment horizontal="left" vertical="center"/>
      <protection hidden="1"/>
    </xf>
    <xf numFmtId="0" fontId="17" fillId="0" borderId="23" xfId="0" applyFont="1" applyBorder="1" applyAlignment="1" applyProtection="1">
      <protection hidden="1"/>
    </xf>
    <xf numFmtId="0" fontId="17" fillId="0" borderId="24" xfId="0" applyFont="1" applyBorder="1" applyAlignment="1" applyProtection="1">
      <protection hidden="1"/>
    </xf>
    <xf numFmtId="0" fontId="17" fillId="0" borderId="13" xfId="0" applyFont="1" applyBorder="1" applyAlignment="1" applyProtection="1">
      <alignment horizontal="left" wrapText="1"/>
      <protection hidden="1"/>
    </xf>
    <xf numFmtId="0" fontId="17" fillId="0" borderId="15" xfId="0" applyFont="1" applyBorder="1" applyAlignment="1" applyProtection="1">
      <alignment horizontal="left" wrapText="1"/>
      <protection hidden="1"/>
    </xf>
    <xf numFmtId="0" fontId="30" fillId="0" borderId="1" xfId="0"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0" borderId="22" xfId="0" applyFont="1" applyFill="1" applyBorder="1" applyAlignment="1" applyProtection="1">
      <alignment horizontal="center" vertical="center"/>
      <protection hidden="1"/>
    </xf>
    <xf numFmtId="164" fontId="8" fillId="0" borderId="0" xfId="0" applyNumberFormat="1" applyFont="1" applyAlignment="1" applyProtection="1">
      <alignment horizontal="center"/>
      <protection hidden="1"/>
    </xf>
    <xf numFmtId="0" fontId="13" fillId="0" borderId="2" xfId="0" applyFont="1" applyFill="1" applyBorder="1" applyAlignment="1" applyProtection="1">
      <alignment horizontal="center" vertical="center"/>
      <protection hidden="1"/>
    </xf>
    <xf numFmtId="164" fontId="8" fillId="0" borderId="9" xfId="0" applyNumberFormat="1" applyFont="1" applyBorder="1" applyAlignment="1" applyProtection="1">
      <alignment horizontal="center"/>
      <protection hidden="1"/>
    </xf>
    <xf numFmtId="0" fontId="17" fillId="0" borderId="5"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protection hidden="1"/>
    </xf>
    <xf numFmtId="164" fontId="8" fillId="0" borderId="11" xfId="0" applyNumberFormat="1" applyFont="1" applyBorder="1" applyAlignment="1" applyProtection="1">
      <alignment horizontal="center"/>
      <protection hidden="1"/>
    </xf>
    <xf numFmtId="0" fontId="0" fillId="0" borderId="34" xfId="0" applyFill="1" applyBorder="1" applyAlignment="1" applyProtection="1">
      <alignment horizontal="center"/>
      <protection hidden="1"/>
    </xf>
    <xf numFmtId="0" fontId="17" fillId="0" borderId="11" xfId="0" applyFont="1" applyFill="1" applyBorder="1" applyAlignment="1" applyProtection="1">
      <alignment horizontal="center" vertical="center"/>
      <protection hidden="1"/>
    </xf>
    <xf numFmtId="164" fontId="8" fillId="0" borderId="12" xfId="0" applyNumberFormat="1" applyFont="1" applyBorder="1" applyAlignment="1" applyProtection="1">
      <alignment horizontal="center"/>
      <protection hidden="1"/>
    </xf>
    <xf numFmtId="164" fontId="8" fillId="0" borderId="10" xfId="0" applyNumberFormat="1" applyFont="1" applyBorder="1" applyAlignment="1" applyProtection="1">
      <alignment horizontal="center"/>
      <protection hidden="1"/>
    </xf>
    <xf numFmtId="0" fontId="1" fillId="0" borderId="28" xfId="0" applyFont="1" applyBorder="1" applyAlignment="1" applyProtection="1">
      <alignment horizontal="center" vertical="center"/>
      <protection locked="0" hidden="1"/>
    </xf>
    <xf numFmtId="0" fontId="1" fillId="0" borderId="30"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0" fillId="0" borderId="0" xfId="0" applyAlignment="1">
      <alignment horizontal="left"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22861</xdr:colOff>
      <xdr:row>0</xdr:row>
      <xdr:rowOff>164716</xdr:rowOff>
    </xdr:from>
    <xdr:to>
      <xdr:col>8</xdr:col>
      <xdr:colOff>570825</xdr:colOff>
      <xdr:row>3</xdr:row>
      <xdr:rowOff>130354</xdr:rowOff>
    </xdr:to>
    <xdr:pic>
      <xdr:nvPicPr>
        <xdr:cNvPr id="2" name="Immagine 1" descr="Cattura.PNG"/>
        <xdr:cNvPicPr>
          <a:picLocks noChangeAspect="1"/>
        </xdr:cNvPicPr>
      </xdr:nvPicPr>
      <xdr:blipFill>
        <a:blip xmlns:r="http://schemas.openxmlformats.org/officeDocument/2006/relationships" r:embed="rId1" cstate="print"/>
        <a:stretch>
          <a:fillRect/>
        </a:stretch>
      </xdr:blipFill>
      <xdr:spPr>
        <a:xfrm>
          <a:off x="632461" y="164716"/>
          <a:ext cx="4815164" cy="514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603538</xdr:colOff>
      <xdr:row>19</xdr:row>
      <xdr:rowOff>133350</xdr:rowOff>
    </xdr:from>
    <xdr:to>
      <xdr:col>6</xdr:col>
      <xdr:colOff>555305</xdr:colOff>
      <xdr:row>31</xdr:row>
      <xdr:rowOff>134563</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8463" y="7124700"/>
          <a:ext cx="1856767" cy="228721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450272</xdr:colOff>
      <xdr:row>73</xdr:row>
      <xdr:rowOff>90345</xdr:rowOff>
    </xdr:from>
    <xdr:to>
      <xdr:col>5</xdr:col>
      <xdr:colOff>299118</xdr:colOff>
      <xdr:row>82</xdr:row>
      <xdr:rowOff>28574</xdr:rowOff>
    </xdr:to>
    <xdr:pic>
      <xdr:nvPicPr>
        <xdr:cNvPr id="6" name="Immagine 5" descr="Cattura.PNG"/>
        <xdr:cNvPicPr>
          <a:picLocks noChangeAspect="1"/>
        </xdr:cNvPicPr>
      </xdr:nvPicPr>
      <xdr:blipFill>
        <a:blip xmlns:r="http://schemas.openxmlformats.org/officeDocument/2006/relationships" r:embed="rId2" cstate="print"/>
        <a:stretch>
          <a:fillRect/>
        </a:stretch>
      </xdr:blipFill>
      <xdr:spPr>
        <a:xfrm rot="10800000">
          <a:off x="535997" y="17463945"/>
          <a:ext cx="2306296" cy="156700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videcicchini.it/" TargetMode="External"/><Relationship Id="rId1" Type="http://schemas.openxmlformats.org/officeDocument/2006/relationships/hyperlink" Target="http://www.davidecicchini.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43"/>
  <sheetViews>
    <sheetView showGridLines="0" showRowColHeaders="0" tabSelected="1" workbookViewId="0">
      <selection activeCell="G43" sqref="G43:I43"/>
    </sheetView>
  </sheetViews>
  <sheetFormatPr defaultRowHeight="15" x14ac:dyDescent="0.25"/>
  <cols>
    <col min="1" max="1" width="3.7109375" customWidth="1"/>
  </cols>
  <sheetData>
    <row r="5" spans="2:9" ht="15" customHeight="1" x14ac:dyDescent="0.25">
      <c r="B5" s="161" t="s">
        <v>96</v>
      </c>
      <c r="C5" s="161"/>
      <c r="D5" s="161"/>
      <c r="E5" s="161"/>
      <c r="F5" s="161"/>
      <c r="G5" s="161"/>
      <c r="H5" s="161"/>
      <c r="I5" s="161"/>
    </row>
    <row r="6" spans="2:9" x14ac:dyDescent="0.25">
      <c r="B6" s="161"/>
      <c r="C6" s="161"/>
      <c r="D6" s="161"/>
      <c r="E6" s="161"/>
      <c r="F6" s="161"/>
      <c r="G6" s="161"/>
      <c r="H6" s="161"/>
      <c r="I6" s="161"/>
    </row>
    <row r="7" spans="2:9" x14ac:dyDescent="0.25">
      <c r="B7" s="161"/>
      <c r="C7" s="161"/>
      <c r="D7" s="161"/>
      <c r="E7" s="161"/>
      <c r="F7" s="161"/>
      <c r="G7" s="161"/>
      <c r="H7" s="161"/>
      <c r="I7" s="161"/>
    </row>
    <row r="8" spans="2:9" x14ac:dyDescent="0.25">
      <c r="B8" s="161"/>
      <c r="C8" s="161"/>
      <c r="D8" s="161"/>
      <c r="E8" s="161"/>
      <c r="F8" s="161"/>
      <c r="G8" s="161"/>
      <c r="H8" s="161"/>
      <c r="I8" s="161"/>
    </row>
    <row r="9" spans="2:9" x14ac:dyDescent="0.25">
      <c r="B9" s="161"/>
      <c r="C9" s="161"/>
      <c r="D9" s="161"/>
      <c r="E9" s="161"/>
      <c r="F9" s="161"/>
      <c r="G9" s="161"/>
      <c r="H9" s="161"/>
      <c r="I9" s="161"/>
    </row>
    <row r="10" spans="2:9" x14ac:dyDescent="0.25">
      <c r="B10" s="161"/>
      <c r="C10" s="161"/>
      <c r="D10" s="161"/>
      <c r="E10" s="161"/>
      <c r="F10" s="161"/>
      <c r="G10" s="161"/>
      <c r="H10" s="161"/>
      <c r="I10" s="161"/>
    </row>
    <row r="11" spans="2:9" x14ac:dyDescent="0.25">
      <c r="B11" s="161"/>
      <c r="C11" s="161"/>
      <c r="D11" s="161"/>
      <c r="E11" s="161"/>
      <c r="F11" s="161"/>
      <c r="G11" s="161"/>
      <c r="H11" s="161"/>
      <c r="I11" s="161"/>
    </row>
    <row r="12" spans="2:9" x14ac:dyDescent="0.25">
      <c r="B12" s="161"/>
      <c r="C12" s="161"/>
      <c r="D12" s="161"/>
      <c r="E12" s="161"/>
      <c r="F12" s="161"/>
      <c r="G12" s="161"/>
      <c r="H12" s="161"/>
      <c r="I12" s="161"/>
    </row>
    <row r="13" spans="2:9" x14ac:dyDescent="0.25">
      <c r="B13" s="161"/>
      <c r="C13" s="161"/>
      <c r="D13" s="161"/>
      <c r="E13" s="161"/>
      <c r="F13" s="161"/>
      <c r="G13" s="161"/>
      <c r="H13" s="161"/>
      <c r="I13" s="161"/>
    </row>
    <row r="14" spans="2:9" x14ac:dyDescent="0.25">
      <c r="B14" s="161"/>
      <c r="C14" s="161"/>
      <c r="D14" s="161"/>
      <c r="E14" s="161"/>
      <c r="F14" s="161"/>
      <c r="G14" s="161"/>
      <c r="H14" s="161"/>
      <c r="I14" s="161"/>
    </row>
    <row r="15" spans="2:9" x14ac:dyDescent="0.25">
      <c r="B15" s="161"/>
      <c r="C15" s="161"/>
      <c r="D15" s="161"/>
      <c r="E15" s="161"/>
      <c r="F15" s="161"/>
      <c r="G15" s="161"/>
      <c r="H15" s="161"/>
      <c r="I15" s="161"/>
    </row>
    <row r="16" spans="2:9" x14ac:dyDescent="0.25">
      <c r="B16" s="161"/>
      <c r="C16" s="161"/>
      <c r="D16" s="161"/>
      <c r="E16" s="161"/>
      <c r="F16" s="161"/>
      <c r="G16" s="161"/>
      <c r="H16" s="161"/>
      <c r="I16" s="161"/>
    </row>
    <row r="17" spans="2:9" x14ac:dyDescent="0.25">
      <c r="B17" s="161"/>
      <c r="C17" s="161"/>
      <c r="D17" s="161"/>
      <c r="E17" s="161"/>
      <c r="F17" s="161"/>
      <c r="G17" s="161"/>
      <c r="H17" s="161"/>
      <c r="I17" s="161"/>
    </row>
    <row r="18" spans="2:9" x14ac:dyDescent="0.25">
      <c r="B18" s="161"/>
      <c r="C18" s="161"/>
      <c r="D18" s="161"/>
      <c r="E18" s="161"/>
      <c r="F18" s="161"/>
      <c r="G18" s="161"/>
      <c r="H18" s="161"/>
      <c r="I18" s="161"/>
    </row>
    <row r="19" spans="2:9" x14ac:dyDescent="0.25">
      <c r="B19" s="161"/>
      <c r="C19" s="161"/>
      <c r="D19" s="161"/>
      <c r="E19" s="161"/>
      <c r="F19" s="161"/>
      <c r="G19" s="161"/>
      <c r="H19" s="161"/>
      <c r="I19" s="161"/>
    </row>
    <row r="20" spans="2:9" x14ac:dyDescent="0.25">
      <c r="B20" s="161"/>
      <c r="C20" s="161"/>
      <c r="D20" s="161"/>
      <c r="E20" s="161"/>
      <c r="F20" s="161"/>
      <c r="G20" s="161"/>
      <c r="H20" s="161"/>
      <c r="I20" s="161"/>
    </row>
    <row r="21" spans="2:9" x14ac:dyDescent="0.25">
      <c r="B21" s="161"/>
      <c r="C21" s="161"/>
      <c r="D21" s="161"/>
      <c r="E21" s="161"/>
      <c r="F21" s="161"/>
      <c r="G21" s="161"/>
      <c r="H21" s="161"/>
      <c r="I21" s="161"/>
    </row>
    <row r="22" spans="2:9" x14ac:dyDescent="0.25">
      <c r="B22" s="161"/>
      <c r="C22" s="161"/>
      <c r="D22" s="161"/>
      <c r="E22" s="161"/>
      <c r="F22" s="161"/>
      <c r="G22" s="161"/>
      <c r="H22" s="161"/>
      <c r="I22" s="161"/>
    </row>
    <row r="23" spans="2:9" x14ac:dyDescent="0.25">
      <c r="B23" s="161"/>
      <c r="C23" s="161"/>
      <c r="D23" s="161"/>
      <c r="E23" s="161"/>
      <c r="F23" s="161"/>
      <c r="G23" s="161"/>
      <c r="H23" s="161"/>
      <c r="I23" s="161"/>
    </row>
    <row r="24" spans="2:9" x14ac:dyDescent="0.25">
      <c r="B24" s="161"/>
      <c r="C24" s="161"/>
      <c r="D24" s="161"/>
      <c r="E24" s="161"/>
      <c r="F24" s="161"/>
      <c r="G24" s="161"/>
      <c r="H24" s="161"/>
      <c r="I24" s="161"/>
    </row>
    <row r="25" spans="2:9" x14ac:dyDescent="0.25">
      <c r="B25" s="161"/>
      <c r="C25" s="161"/>
      <c r="D25" s="161"/>
      <c r="E25" s="161"/>
      <c r="F25" s="161"/>
      <c r="G25" s="161"/>
      <c r="H25" s="161"/>
      <c r="I25" s="161"/>
    </row>
    <row r="26" spans="2:9" x14ac:dyDescent="0.25">
      <c r="B26" s="161"/>
      <c r="C26" s="161"/>
      <c r="D26" s="161"/>
      <c r="E26" s="161"/>
      <c r="F26" s="161"/>
      <c r="G26" s="161"/>
      <c r="H26" s="161"/>
      <c r="I26" s="161"/>
    </row>
    <row r="27" spans="2:9" x14ac:dyDescent="0.25">
      <c r="B27" s="161"/>
      <c r="C27" s="161"/>
      <c r="D27" s="161"/>
      <c r="E27" s="161"/>
      <c r="F27" s="161"/>
      <c r="G27" s="161"/>
      <c r="H27" s="161"/>
      <c r="I27" s="161"/>
    </row>
    <row r="28" spans="2:9" x14ac:dyDescent="0.25">
      <c r="B28" s="161"/>
      <c r="C28" s="161"/>
      <c r="D28" s="161"/>
      <c r="E28" s="161"/>
      <c r="F28" s="161"/>
      <c r="G28" s="161"/>
      <c r="H28" s="161"/>
      <c r="I28" s="161"/>
    </row>
    <row r="29" spans="2:9" x14ac:dyDescent="0.25">
      <c r="B29" s="161"/>
      <c r="C29" s="161"/>
      <c r="D29" s="161"/>
      <c r="E29" s="161"/>
      <c r="F29" s="161"/>
      <c r="G29" s="161"/>
      <c r="H29" s="161"/>
      <c r="I29" s="161"/>
    </row>
    <row r="30" spans="2:9" ht="15.75" customHeight="1" x14ac:dyDescent="0.25">
      <c r="B30" s="161"/>
      <c r="C30" s="161"/>
      <c r="D30" s="161"/>
      <c r="E30" s="161"/>
      <c r="F30" s="161"/>
      <c r="G30" s="161"/>
      <c r="H30" s="161"/>
      <c r="I30" s="161"/>
    </row>
    <row r="31" spans="2:9" ht="15.75" customHeight="1" x14ac:dyDescent="0.25">
      <c r="B31" s="161"/>
      <c r="C31" s="161"/>
      <c r="D31" s="161"/>
      <c r="E31" s="161"/>
      <c r="F31" s="161"/>
      <c r="G31" s="161"/>
      <c r="H31" s="161"/>
      <c r="I31" s="161"/>
    </row>
    <row r="32" spans="2:9" x14ac:dyDescent="0.25">
      <c r="B32" s="161"/>
      <c r="C32" s="161"/>
      <c r="D32" s="161"/>
      <c r="E32" s="161"/>
      <c r="F32" s="161"/>
      <c r="G32" s="161"/>
      <c r="H32" s="161"/>
      <c r="I32" s="161"/>
    </row>
    <row r="33" spans="2:9" ht="15.75" customHeight="1" x14ac:dyDescent="0.25">
      <c r="B33" s="161"/>
      <c r="C33" s="161"/>
      <c r="D33" s="161"/>
      <c r="E33" s="161"/>
      <c r="F33" s="161"/>
      <c r="G33" s="161"/>
      <c r="H33" s="161"/>
      <c r="I33" s="161"/>
    </row>
    <row r="34" spans="2:9" x14ac:dyDescent="0.25">
      <c r="B34" s="161"/>
      <c r="C34" s="161"/>
      <c r="D34" s="161"/>
      <c r="E34" s="161"/>
      <c r="F34" s="161"/>
      <c r="G34" s="161"/>
      <c r="H34" s="161"/>
      <c r="I34" s="161"/>
    </row>
    <row r="35" spans="2:9" ht="15.75" customHeight="1" x14ac:dyDescent="0.25">
      <c r="B35" s="161"/>
      <c r="C35" s="161"/>
      <c r="D35" s="161"/>
      <c r="E35" s="161"/>
      <c r="F35" s="161"/>
      <c r="G35" s="161"/>
      <c r="H35" s="161"/>
      <c r="I35" s="161"/>
    </row>
    <row r="36" spans="2:9" ht="15.75" customHeight="1" x14ac:dyDescent="0.25">
      <c r="B36" s="161"/>
      <c r="C36" s="161"/>
      <c r="D36" s="161"/>
      <c r="E36" s="161"/>
      <c r="F36" s="161"/>
      <c r="G36" s="161"/>
      <c r="H36" s="161"/>
      <c r="I36" s="161"/>
    </row>
    <row r="37" spans="2:9" ht="15.75" customHeight="1" x14ac:dyDescent="0.25">
      <c r="B37" s="161"/>
      <c r="C37" s="161"/>
      <c r="D37" s="161"/>
      <c r="E37" s="161"/>
      <c r="F37" s="161"/>
      <c r="G37" s="161"/>
      <c r="H37" s="161"/>
      <c r="I37" s="161"/>
    </row>
    <row r="38" spans="2:9" ht="15.75" customHeight="1" x14ac:dyDescent="0.25">
      <c r="B38" s="161"/>
      <c r="C38" s="161"/>
      <c r="D38" s="161"/>
      <c r="E38" s="161"/>
      <c r="F38" s="161"/>
      <c r="G38" s="161"/>
      <c r="H38" s="161"/>
      <c r="I38" s="161"/>
    </row>
    <row r="39" spans="2:9" ht="15.75" customHeight="1" x14ac:dyDescent="0.25">
      <c r="B39" s="161"/>
      <c r="C39" s="161"/>
      <c r="D39" s="161"/>
      <c r="E39" s="161"/>
      <c r="F39" s="161"/>
      <c r="G39" s="161"/>
      <c r="H39" s="161"/>
      <c r="I39" s="161"/>
    </row>
    <row r="41" spans="2:9" x14ac:dyDescent="0.25">
      <c r="B41" s="82" t="s">
        <v>95</v>
      </c>
      <c r="C41" s="82"/>
      <c r="D41" s="82"/>
    </row>
    <row r="42" spans="2:9" x14ac:dyDescent="0.25">
      <c r="B42" s="81" t="s">
        <v>23</v>
      </c>
      <c r="C42" s="81"/>
      <c r="D42" s="81"/>
      <c r="G42" s="79" t="s">
        <v>22</v>
      </c>
      <c r="H42" s="79"/>
      <c r="I42" s="79"/>
    </row>
    <row r="43" spans="2:9" x14ac:dyDescent="0.25">
      <c r="G43" s="80" t="s">
        <v>23</v>
      </c>
      <c r="H43" s="80"/>
      <c r="I43" s="80"/>
    </row>
  </sheetData>
  <sheetProtection password="ABEF" sheet="1" objects="1" scenarios="1" selectLockedCells="1"/>
  <mergeCells count="5">
    <mergeCell ref="B5:I39"/>
    <mergeCell ref="G42:I42"/>
    <mergeCell ref="G43:I43"/>
    <mergeCell ref="B42:D42"/>
    <mergeCell ref="B41:D41"/>
  </mergeCells>
  <hyperlinks>
    <hyperlink ref="G43" r:id="rId1"/>
    <hyperlink ref="B42"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174"/>
  <sheetViews>
    <sheetView showGridLines="0" showRowColHeaders="0" zoomScaleNormal="100" workbookViewId="0">
      <selection activeCell="F54" sqref="F54:G54"/>
    </sheetView>
  </sheetViews>
  <sheetFormatPr defaultRowHeight="15" x14ac:dyDescent="0.25"/>
  <cols>
    <col min="1" max="1" width="1.28515625" customWidth="1"/>
    <col min="2" max="2" width="8.85546875" customWidth="1"/>
    <col min="3" max="3" width="9.42578125" customWidth="1"/>
    <col min="4" max="4" width="9.7109375" customWidth="1"/>
    <col min="5" max="5" width="8.85546875" customWidth="1"/>
    <col min="6" max="6" width="10" customWidth="1"/>
    <col min="7" max="7" width="9.5703125" customWidth="1"/>
    <col min="8" max="8" width="10.7109375" customWidth="1"/>
    <col min="9" max="9" width="9.85546875" customWidth="1"/>
    <col min="10" max="10" width="9.5703125" customWidth="1"/>
    <col min="11" max="34" width="8.85546875" customWidth="1"/>
  </cols>
  <sheetData>
    <row r="2" spans="1:29" ht="15.75" x14ac:dyDescent="0.25">
      <c r="B2" s="103" t="s">
        <v>85</v>
      </c>
      <c r="C2" s="103"/>
      <c r="D2" s="103"/>
      <c r="E2" s="103"/>
      <c r="F2" s="103"/>
      <c r="G2" s="103"/>
      <c r="H2" s="103"/>
      <c r="I2" s="103"/>
      <c r="J2" s="103"/>
    </row>
    <row r="3" spans="1:29" ht="7.5" customHeight="1" x14ac:dyDescent="0.25">
      <c r="A3" s="8"/>
      <c r="B3" s="8"/>
      <c r="C3" s="8"/>
      <c r="D3" s="8"/>
      <c r="E3" s="8"/>
      <c r="F3" s="8"/>
      <c r="G3" s="8"/>
      <c r="H3" s="8"/>
      <c r="I3" s="8"/>
      <c r="J3" s="8"/>
      <c r="K3" s="8"/>
      <c r="L3" s="8"/>
      <c r="M3" s="8"/>
      <c r="N3" s="8"/>
      <c r="O3" s="8"/>
      <c r="P3" s="8"/>
      <c r="Q3" s="8"/>
      <c r="R3" s="8"/>
      <c r="S3" s="8"/>
      <c r="T3" s="8"/>
      <c r="U3" s="8"/>
      <c r="V3" s="8"/>
    </row>
    <row r="4" spans="1:29" x14ac:dyDescent="0.25">
      <c r="A4" s="8"/>
      <c r="B4" s="104" t="s">
        <v>24</v>
      </c>
      <c r="C4" s="104"/>
      <c r="D4" s="104"/>
      <c r="E4" s="16"/>
      <c r="F4" s="16"/>
      <c r="G4" s="16"/>
      <c r="H4" s="16"/>
      <c r="I4" s="16"/>
      <c r="J4" s="16"/>
      <c r="K4" s="1"/>
      <c r="L4" s="1"/>
      <c r="M4" s="1"/>
      <c r="N4" s="1"/>
      <c r="O4" s="1"/>
      <c r="P4" s="1"/>
      <c r="Q4" s="1"/>
      <c r="R4" s="1"/>
      <c r="S4" s="1"/>
      <c r="T4" s="1"/>
      <c r="U4" s="1"/>
      <c r="V4" s="1"/>
      <c r="W4" s="1"/>
      <c r="X4" s="1"/>
      <c r="Y4" s="1"/>
      <c r="Z4" s="1"/>
      <c r="AA4" s="1"/>
      <c r="AB4" s="1"/>
      <c r="AC4" s="1"/>
    </row>
    <row r="5" spans="1:29" x14ac:dyDescent="0.25">
      <c r="A5" s="8"/>
      <c r="B5" s="17"/>
      <c r="C5" s="17"/>
      <c r="D5" s="17"/>
      <c r="E5" s="3"/>
      <c r="F5" s="3"/>
      <c r="G5" s="3"/>
      <c r="H5" s="3"/>
      <c r="I5" s="3"/>
      <c r="J5" s="3"/>
      <c r="K5" s="1"/>
      <c r="L5" s="1"/>
      <c r="M5" s="1"/>
      <c r="N5" s="1"/>
      <c r="O5" s="1"/>
      <c r="P5" s="1"/>
      <c r="Q5" s="1"/>
      <c r="R5" s="1"/>
      <c r="S5" s="1"/>
      <c r="T5" s="1"/>
      <c r="U5" s="1"/>
      <c r="V5" s="1"/>
      <c r="W5" s="1"/>
      <c r="X5" s="1"/>
      <c r="Y5" s="1"/>
      <c r="Z5" s="1"/>
      <c r="AA5" s="1"/>
      <c r="AB5" s="1"/>
      <c r="AC5" s="1"/>
    </row>
    <row r="6" spans="1:29" ht="15" customHeight="1" x14ac:dyDescent="0.25">
      <c r="A6" s="8"/>
      <c r="B6" s="112" t="s">
        <v>29</v>
      </c>
      <c r="C6" s="113"/>
      <c r="D6" s="113"/>
      <c r="E6" s="113"/>
      <c r="F6" s="113"/>
      <c r="G6" s="113"/>
      <c r="H6" s="113"/>
      <c r="I6" s="113"/>
      <c r="J6" s="114"/>
      <c r="K6" s="1"/>
      <c r="L6" s="1"/>
      <c r="M6" s="1"/>
      <c r="N6" s="1"/>
      <c r="O6" s="1"/>
      <c r="P6" s="1"/>
      <c r="Q6" s="1"/>
      <c r="R6" s="1"/>
      <c r="S6" s="1"/>
      <c r="T6" s="1"/>
      <c r="U6" s="1"/>
      <c r="V6" s="1"/>
      <c r="W6" s="1"/>
      <c r="X6" s="1"/>
      <c r="Y6" s="1"/>
      <c r="Z6" s="1"/>
      <c r="AA6" s="1"/>
      <c r="AB6" s="1"/>
      <c r="AC6" s="1"/>
    </row>
    <row r="7" spans="1:29" x14ac:dyDescent="0.25">
      <c r="A7" s="8"/>
      <c r="B7" s="115"/>
      <c r="C7" s="116"/>
      <c r="D7" s="116"/>
      <c r="E7" s="116"/>
      <c r="F7" s="116"/>
      <c r="G7" s="116"/>
      <c r="H7" s="116"/>
      <c r="I7" s="116"/>
      <c r="J7" s="117"/>
      <c r="K7" s="1"/>
      <c r="L7" s="1"/>
      <c r="M7" s="1"/>
      <c r="N7" s="1"/>
      <c r="O7" s="1"/>
      <c r="P7" s="1"/>
      <c r="Q7" s="1"/>
      <c r="R7" s="1"/>
      <c r="S7" s="1"/>
      <c r="T7" s="1"/>
      <c r="U7" s="1"/>
      <c r="V7" s="1"/>
      <c r="W7" s="1"/>
      <c r="X7" s="1"/>
      <c r="Y7" s="1"/>
      <c r="Z7" s="1"/>
      <c r="AA7" s="1"/>
      <c r="AB7" s="1"/>
      <c r="AC7" s="1"/>
    </row>
    <row r="8" spans="1:29" x14ac:dyDescent="0.25">
      <c r="A8" s="8"/>
      <c r="B8" s="115"/>
      <c r="C8" s="116"/>
      <c r="D8" s="116"/>
      <c r="E8" s="116"/>
      <c r="F8" s="116"/>
      <c r="G8" s="116"/>
      <c r="H8" s="116"/>
      <c r="I8" s="116"/>
      <c r="J8" s="117"/>
      <c r="K8" s="1"/>
      <c r="L8" s="1"/>
      <c r="M8" s="1"/>
      <c r="N8" s="1"/>
      <c r="O8" s="1"/>
      <c r="P8" s="1"/>
      <c r="Q8" s="1"/>
      <c r="R8" s="1"/>
      <c r="S8" s="1"/>
      <c r="T8" s="1"/>
      <c r="U8" s="1"/>
      <c r="V8" s="1"/>
      <c r="W8" s="1"/>
      <c r="X8" s="1"/>
      <c r="Y8" s="1"/>
      <c r="Z8" s="1"/>
      <c r="AA8" s="1"/>
      <c r="AB8" s="1"/>
      <c r="AC8" s="1"/>
    </row>
    <row r="9" spans="1:29" ht="15" customHeight="1" x14ac:dyDescent="0.25">
      <c r="A9" s="8"/>
      <c r="B9" s="118"/>
      <c r="C9" s="119"/>
      <c r="D9" s="119"/>
      <c r="E9" s="119"/>
      <c r="F9" s="119"/>
      <c r="G9" s="119"/>
      <c r="H9" s="119"/>
      <c r="I9" s="119"/>
      <c r="J9" s="120"/>
      <c r="K9" s="1"/>
      <c r="L9" s="1"/>
      <c r="M9" s="1"/>
      <c r="N9" s="1"/>
      <c r="O9" s="1"/>
      <c r="P9" s="1"/>
      <c r="Q9" s="1"/>
      <c r="R9" s="1"/>
      <c r="S9" s="1"/>
      <c r="T9" s="1"/>
      <c r="U9" s="1"/>
      <c r="V9" s="1"/>
      <c r="W9" s="1"/>
      <c r="X9" s="1"/>
      <c r="Y9" s="1"/>
      <c r="Z9" s="1"/>
      <c r="AA9" s="1"/>
      <c r="AB9" s="1"/>
      <c r="AC9" s="1"/>
    </row>
    <row r="10" spans="1:29" ht="15.75" thickBot="1" x14ac:dyDescent="0.3">
      <c r="A10" s="8"/>
      <c r="B10" s="19"/>
      <c r="C10" s="19"/>
      <c r="D10" s="19"/>
      <c r="E10" s="19"/>
      <c r="F10" s="19"/>
      <c r="G10" s="19"/>
      <c r="H10" s="19"/>
      <c r="I10" s="19"/>
      <c r="J10" s="19"/>
      <c r="K10" s="1"/>
      <c r="L10" s="1"/>
      <c r="M10" s="1"/>
      <c r="N10" s="1"/>
      <c r="O10" s="1"/>
      <c r="P10" s="8"/>
      <c r="Q10" s="1"/>
      <c r="R10" s="1"/>
      <c r="S10" s="1"/>
      <c r="T10" s="1"/>
      <c r="U10" s="1"/>
      <c r="V10" s="1"/>
      <c r="W10" s="1"/>
      <c r="X10" s="1"/>
      <c r="Y10" s="1"/>
      <c r="Z10" s="1"/>
      <c r="AA10" s="1"/>
      <c r="AB10" s="1"/>
      <c r="AC10" s="1"/>
    </row>
    <row r="11" spans="1:29" ht="17.25" thickTop="1" thickBot="1" x14ac:dyDescent="0.3">
      <c r="A11" s="8"/>
      <c r="B11" s="23" t="s">
        <v>32</v>
      </c>
      <c r="C11" s="23"/>
      <c r="D11" s="23"/>
      <c r="E11" s="3"/>
      <c r="F11" s="21">
        <v>700</v>
      </c>
      <c r="G11" s="8" t="s">
        <v>31</v>
      </c>
      <c r="H11" s="22" t="str">
        <f>IF(F11&lt;0,"ERROR!","")</f>
        <v/>
      </c>
      <c r="I11" s="19"/>
      <c r="J11" s="19"/>
      <c r="K11" s="1"/>
      <c r="L11" s="1"/>
      <c r="M11" s="1"/>
      <c r="N11" s="1"/>
      <c r="O11" s="1"/>
      <c r="P11" s="8"/>
      <c r="Q11" s="1"/>
      <c r="R11" s="1"/>
      <c r="S11" s="1"/>
      <c r="T11" s="1"/>
      <c r="U11" s="1"/>
      <c r="V11" s="1"/>
      <c r="W11" s="1"/>
      <c r="X11" s="1"/>
      <c r="Y11" s="1"/>
      <c r="Z11" s="1"/>
      <c r="AA11" s="1"/>
      <c r="AB11" s="1"/>
      <c r="AC11" s="1"/>
    </row>
    <row r="12" spans="1:29" ht="16.5" thickTop="1" thickBot="1" x14ac:dyDescent="0.3">
      <c r="A12" s="8"/>
      <c r="B12" s="19"/>
      <c r="C12" s="19"/>
      <c r="D12" s="19"/>
      <c r="E12" s="19"/>
      <c r="F12" s="19"/>
      <c r="G12" s="19"/>
      <c r="H12" s="19"/>
      <c r="I12" s="19"/>
      <c r="J12" s="19"/>
      <c r="K12" s="1"/>
      <c r="L12" s="1"/>
      <c r="M12" s="1"/>
      <c r="N12" s="1"/>
      <c r="O12" s="1"/>
      <c r="P12" s="8"/>
      <c r="Q12" s="1"/>
      <c r="R12" s="1"/>
      <c r="S12" s="1"/>
      <c r="T12" s="1"/>
      <c r="U12" s="1"/>
      <c r="V12" s="1"/>
      <c r="W12" s="1"/>
      <c r="X12" s="1"/>
      <c r="Y12" s="1"/>
      <c r="Z12" s="1"/>
      <c r="AA12" s="1"/>
      <c r="AB12" s="1"/>
      <c r="AC12" s="1"/>
    </row>
    <row r="13" spans="1:29" ht="16.5" thickTop="1" thickBot="1" x14ac:dyDescent="0.3">
      <c r="A13" s="8"/>
      <c r="B13" s="88" t="s">
        <v>37</v>
      </c>
      <c r="C13" s="88"/>
      <c r="D13" s="88"/>
      <c r="E13" s="88"/>
      <c r="F13" s="125" t="s">
        <v>36</v>
      </c>
      <c r="G13" s="126"/>
      <c r="H13" s="3"/>
      <c r="I13" s="1"/>
      <c r="J13" s="1"/>
      <c r="K13" s="1"/>
      <c r="L13" s="1"/>
      <c r="M13" s="1"/>
      <c r="N13" s="1"/>
      <c r="O13" s="1"/>
      <c r="P13" s="1"/>
      <c r="Q13" s="1"/>
      <c r="R13" s="1"/>
      <c r="S13" s="1"/>
      <c r="T13" s="1"/>
      <c r="U13" s="1"/>
      <c r="V13" s="1"/>
      <c r="W13" s="1"/>
      <c r="X13" s="1"/>
      <c r="Y13" s="1"/>
      <c r="Z13" s="1"/>
      <c r="AA13" s="1"/>
      <c r="AB13" s="1"/>
      <c r="AC13" s="1"/>
    </row>
    <row r="14" spans="1:29" ht="15.75" thickTop="1" x14ac:dyDescent="0.25">
      <c r="A14" s="8"/>
      <c r="B14" s="8"/>
      <c r="C14" s="17"/>
      <c r="D14" s="17"/>
      <c r="E14" s="3"/>
      <c r="F14" s="3"/>
      <c r="G14" s="3"/>
      <c r="H14" s="3"/>
      <c r="I14" s="1"/>
      <c r="J14" s="1"/>
      <c r="K14" s="1"/>
      <c r="L14" s="1"/>
      <c r="M14" s="1"/>
      <c r="N14" s="1"/>
      <c r="O14" s="1"/>
      <c r="P14" s="1"/>
      <c r="Q14" s="1"/>
      <c r="R14" s="1"/>
      <c r="S14" s="1"/>
      <c r="T14" s="1"/>
      <c r="U14" s="1"/>
      <c r="V14" s="1"/>
      <c r="W14" s="1"/>
      <c r="X14" s="1"/>
      <c r="Y14" s="1"/>
      <c r="Z14" s="1"/>
      <c r="AA14" s="1"/>
      <c r="AB14" s="1"/>
      <c r="AC14" s="1"/>
    </row>
    <row r="15" spans="1:29" ht="79.900000000000006" customHeight="1" x14ac:dyDescent="0.25">
      <c r="A15" s="8"/>
      <c r="B15" s="121" t="s">
        <v>3</v>
      </c>
      <c r="C15" s="122"/>
      <c r="D15" s="122"/>
      <c r="E15" s="122"/>
      <c r="F15" s="122"/>
      <c r="G15" s="111" t="s">
        <v>25</v>
      </c>
      <c r="H15" s="111"/>
      <c r="I15" s="111"/>
      <c r="J15" s="111"/>
      <c r="K15" s="2"/>
      <c r="L15" s="2"/>
      <c r="M15" s="2"/>
      <c r="N15" s="2"/>
      <c r="O15" s="1"/>
      <c r="P15" s="8"/>
      <c r="Q15" s="8"/>
      <c r="R15" s="8"/>
      <c r="S15" s="8"/>
      <c r="T15" s="8"/>
      <c r="U15" s="8"/>
      <c r="V15" s="1"/>
      <c r="W15" s="1"/>
      <c r="X15" s="1"/>
      <c r="Y15" s="1"/>
      <c r="Z15" s="1"/>
      <c r="AA15" s="1"/>
      <c r="AB15" s="1"/>
      <c r="AC15" s="1"/>
    </row>
    <row r="16" spans="1:29" ht="79.900000000000006" customHeight="1" x14ac:dyDescent="0.25">
      <c r="A16" s="8"/>
      <c r="B16" s="123" t="s">
        <v>4</v>
      </c>
      <c r="C16" s="124"/>
      <c r="D16" s="124"/>
      <c r="E16" s="124"/>
      <c r="F16" s="124"/>
      <c r="G16" s="111" t="s">
        <v>26</v>
      </c>
      <c r="H16" s="111"/>
      <c r="I16" s="111"/>
      <c r="J16" s="111"/>
      <c r="K16" s="2"/>
      <c r="L16" s="2"/>
      <c r="M16" s="2"/>
      <c r="N16" s="2"/>
      <c r="O16" s="1"/>
      <c r="P16" s="8"/>
      <c r="Q16" s="8"/>
      <c r="R16" s="8"/>
      <c r="S16" s="8"/>
      <c r="T16" s="8"/>
      <c r="U16" s="8"/>
      <c r="V16" s="1"/>
      <c r="W16" s="1"/>
      <c r="X16" s="1"/>
      <c r="Y16" s="1"/>
      <c r="Z16" s="1"/>
      <c r="AA16" s="1"/>
      <c r="AB16" s="1"/>
      <c r="AC16" s="1"/>
    </row>
    <row r="17" spans="1:29" ht="79.900000000000006" customHeight="1" x14ac:dyDescent="0.25">
      <c r="A17" s="8"/>
      <c r="B17" s="123" t="s">
        <v>5</v>
      </c>
      <c r="C17" s="124"/>
      <c r="D17" s="124"/>
      <c r="E17" s="124"/>
      <c r="F17" s="124"/>
      <c r="G17" s="111" t="s">
        <v>27</v>
      </c>
      <c r="H17" s="111"/>
      <c r="I17" s="111"/>
      <c r="J17" s="111"/>
      <c r="K17" s="2"/>
      <c r="L17" s="2"/>
      <c r="M17" s="2"/>
      <c r="N17" s="2"/>
      <c r="O17" s="1"/>
      <c r="P17" s="8"/>
      <c r="Q17" s="8"/>
      <c r="R17" s="8"/>
      <c r="S17" s="8"/>
      <c r="T17" s="8"/>
      <c r="U17" s="8"/>
      <c r="V17" s="1"/>
      <c r="W17" s="1"/>
      <c r="X17" s="1"/>
      <c r="Y17" s="1"/>
      <c r="Z17" s="1"/>
      <c r="AA17" s="1"/>
      <c r="AB17" s="1"/>
      <c r="AC17" s="1"/>
    </row>
    <row r="18" spans="1:29" ht="79.900000000000006" customHeight="1" x14ac:dyDescent="0.25">
      <c r="A18" s="8"/>
      <c r="B18" s="105" t="s">
        <v>6</v>
      </c>
      <c r="C18" s="106"/>
      <c r="D18" s="106"/>
      <c r="E18" s="106"/>
      <c r="F18" s="107"/>
      <c r="G18" s="111" t="s">
        <v>28</v>
      </c>
      <c r="H18" s="111"/>
      <c r="I18" s="111"/>
      <c r="J18" s="111"/>
      <c r="K18" s="2"/>
      <c r="L18" s="2"/>
      <c r="M18" s="2"/>
      <c r="N18" s="2"/>
      <c r="O18" s="1"/>
      <c r="P18" s="8"/>
      <c r="Q18" s="8"/>
      <c r="R18" s="8"/>
      <c r="S18" s="8"/>
      <c r="T18" s="8"/>
      <c r="U18" s="8"/>
      <c r="V18" s="1"/>
      <c r="W18" s="1"/>
      <c r="X18" s="1"/>
      <c r="Y18" s="1"/>
      <c r="Z18" s="1"/>
      <c r="AA18" s="1"/>
      <c r="AB18" s="1"/>
      <c r="AC18" s="1"/>
    </row>
    <row r="19" spans="1:29" x14ac:dyDescent="0.25">
      <c r="A19" s="8"/>
      <c r="B19" s="108"/>
      <c r="C19" s="109"/>
      <c r="D19" s="109"/>
      <c r="E19" s="109"/>
      <c r="F19" s="110"/>
      <c r="G19" s="111"/>
      <c r="H19" s="111"/>
      <c r="I19" s="111"/>
      <c r="J19" s="111"/>
      <c r="K19" s="1"/>
      <c r="L19" s="1"/>
      <c r="M19" s="1"/>
      <c r="N19" s="1"/>
      <c r="O19" s="1"/>
      <c r="P19" s="8"/>
      <c r="Q19" s="8"/>
      <c r="R19" s="8"/>
      <c r="S19" s="8"/>
      <c r="T19" s="8"/>
      <c r="U19" s="8"/>
      <c r="V19" s="1"/>
      <c r="W19" s="1"/>
      <c r="X19" s="1"/>
      <c r="Y19" s="1"/>
      <c r="Z19" s="1"/>
      <c r="AA19" s="1"/>
      <c r="AB19" s="1"/>
      <c r="AC19" s="1"/>
    </row>
    <row r="20" spans="1:29" x14ac:dyDescent="0.25">
      <c r="A20" s="8"/>
      <c r="B20" s="18"/>
      <c r="C20" s="18"/>
      <c r="D20" s="18"/>
      <c r="E20" s="18"/>
      <c r="F20" s="18"/>
      <c r="G20" s="20"/>
      <c r="H20" s="20"/>
      <c r="I20" s="20"/>
      <c r="J20" s="20"/>
      <c r="K20" s="1"/>
      <c r="L20" s="1"/>
      <c r="M20" s="1"/>
      <c r="N20" s="1"/>
      <c r="O20" s="1"/>
      <c r="P20" s="8"/>
      <c r="Q20" s="8"/>
      <c r="R20" s="8"/>
      <c r="S20" s="8"/>
      <c r="T20" s="8"/>
      <c r="U20" s="8"/>
      <c r="V20" s="1"/>
      <c r="W20" s="1"/>
      <c r="X20" s="1"/>
      <c r="Y20" s="1"/>
      <c r="Z20" s="1"/>
      <c r="AA20" s="1"/>
      <c r="AB20" s="1"/>
      <c r="AC20" s="1"/>
    </row>
    <row r="21" spans="1:29" x14ac:dyDescent="0.25">
      <c r="A21" s="8"/>
      <c r="B21" s="8"/>
      <c r="C21" s="8"/>
      <c r="D21" s="8"/>
      <c r="E21" s="8"/>
      <c r="F21" s="8"/>
      <c r="G21" s="8"/>
      <c r="H21" s="8"/>
      <c r="I21" s="8"/>
      <c r="J21" s="8"/>
      <c r="K21" s="1"/>
      <c r="L21" s="1"/>
      <c r="M21" s="1"/>
      <c r="N21" s="1"/>
      <c r="O21" s="1"/>
      <c r="P21" s="8"/>
      <c r="Q21" s="8"/>
      <c r="R21" s="8"/>
      <c r="S21" s="8"/>
      <c r="T21" s="8"/>
      <c r="U21" s="8"/>
      <c r="V21" s="1"/>
      <c r="W21" s="1"/>
      <c r="X21" s="1"/>
      <c r="Y21" s="1"/>
      <c r="Z21" s="1"/>
      <c r="AA21" s="1"/>
      <c r="AB21" s="1"/>
      <c r="AC21" s="1"/>
    </row>
    <row r="22" spans="1:29" x14ac:dyDescent="0.25">
      <c r="A22" s="8"/>
      <c r="B22" s="8"/>
      <c r="C22" s="8"/>
      <c r="D22" s="8"/>
      <c r="E22" s="8"/>
      <c r="F22" s="8"/>
      <c r="G22" s="8"/>
      <c r="H22" s="8"/>
      <c r="I22" s="8"/>
      <c r="J22" s="8"/>
      <c r="K22" s="1"/>
      <c r="L22" s="1"/>
      <c r="M22" s="1"/>
      <c r="N22" s="1"/>
      <c r="O22" s="1"/>
      <c r="P22" s="8"/>
      <c r="Q22" s="8"/>
      <c r="R22" s="8"/>
      <c r="S22" s="8"/>
      <c r="T22" s="8"/>
      <c r="U22" s="8"/>
      <c r="V22" s="1"/>
      <c r="W22" s="1"/>
      <c r="X22" s="1"/>
      <c r="Y22" s="1"/>
      <c r="Z22" s="1"/>
      <c r="AA22" s="1"/>
      <c r="AB22" s="1"/>
      <c r="AC22" s="1"/>
    </row>
    <row r="23" spans="1:29" x14ac:dyDescent="0.25">
      <c r="A23" s="8"/>
      <c r="B23" s="8"/>
      <c r="C23" s="8"/>
      <c r="D23" s="8"/>
      <c r="E23" s="8"/>
      <c r="F23" s="8"/>
      <c r="G23" s="8"/>
      <c r="H23" s="8"/>
      <c r="I23" s="8"/>
      <c r="J23" s="8"/>
      <c r="K23" s="1"/>
      <c r="L23" s="1"/>
      <c r="M23" s="1"/>
      <c r="N23" s="1"/>
      <c r="O23" s="1"/>
      <c r="P23" s="8"/>
      <c r="Q23" s="8"/>
      <c r="R23" s="8"/>
      <c r="S23" s="8"/>
      <c r="T23" s="8"/>
      <c r="U23" s="8"/>
      <c r="V23" s="1"/>
      <c r="W23" s="1"/>
      <c r="X23" s="1"/>
      <c r="Y23" s="1"/>
      <c r="Z23" s="1"/>
      <c r="AA23" s="1"/>
      <c r="AB23" s="1"/>
      <c r="AC23" s="1"/>
    </row>
    <row r="24" spans="1:29" x14ac:dyDescent="0.25">
      <c r="A24" s="8"/>
      <c r="B24" s="8"/>
      <c r="C24" s="8"/>
      <c r="D24" s="8"/>
      <c r="E24" s="8"/>
      <c r="F24" s="8"/>
      <c r="G24" s="8"/>
      <c r="H24" s="8"/>
      <c r="I24" s="8"/>
      <c r="J24" s="8"/>
      <c r="K24" s="1"/>
      <c r="L24" s="1"/>
      <c r="M24" s="1"/>
      <c r="N24" s="1"/>
      <c r="O24" s="1"/>
      <c r="P24" s="8"/>
      <c r="Q24" s="8"/>
      <c r="R24" s="8"/>
      <c r="S24" s="8"/>
      <c r="T24" s="8"/>
      <c r="U24" s="8"/>
      <c r="V24" s="1"/>
      <c r="W24" s="1"/>
      <c r="X24" s="1"/>
      <c r="Y24" s="1"/>
      <c r="Z24" s="1"/>
      <c r="AA24" s="1"/>
      <c r="AB24" s="1"/>
      <c r="AC24" s="1"/>
    </row>
    <row r="25" spans="1:29" x14ac:dyDescent="0.25">
      <c r="A25" s="8"/>
      <c r="B25" s="8"/>
      <c r="C25" s="8"/>
      <c r="D25" s="8"/>
      <c r="E25" s="8"/>
      <c r="F25" s="8"/>
      <c r="G25" s="8"/>
      <c r="H25" s="8"/>
      <c r="I25" s="8"/>
      <c r="J25" s="8"/>
      <c r="K25" s="1"/>
      <c r="L25" s="1"/>
      <c r="M25" s="1"/>
      <c r="N25" s="1"/>
      <c r="O25" s="1"/>
      <c r="P25" s="8"/>
      <c r="Q25" s="8"/>
      <c r="R25" s="8"/>
      <c r="S25" s="8"/>
      <c r="T25" s="8"/>
      <c r="U25" s="8"/>
      <c r="V25" s="1"/>
      <c r="W25" s="1"/>
      <c r="X25" s="1"/>
      <c r="Y25" s="1"/>
      <c r="Z25" s="1"/>
      <c r="AA25" s="1"/>
      <c r="AB25" s="1"/>
      <c r="AC25" s="1"/>
    </row>
    <row r="26" spans="1:29" x14ac:dyDescent="0.25">
      <c r="A26" s="8"/>
      <c r="B26" s="8"/>
      <c r="C26" s="8"/>
      <c r="D26" s="8"/>
      <c r="E26" s="8"/>
      <c r="F26" s="8"/>
      <c r="G26" s="8"/>
      <c r="H26" s="8"/>
      <c r="I26" s="8"/>
      <c r="J26" s="8"/>
      <c r="K26" s="1"/>
      <c r="L26" s="1"/>
      <c r="M26" s="1"/>
      <c r="N26" s="1"/>
      <c r="O26" s="1"/>
      <c r="P26" s="8"/>
      <c r="Q26" s="8"/>
      <c r="R26" s="8"/>
      <c r="S26" s="8"/>
      <c r="T26" s="8"/>
      <c r="U26" s="8"/>
      <c r="V26" s="1"/>
      <c r="W26" s="1"/>
      <c r="X26" s="1"/>
      <c r="Y26" s="1"/>
      <c r="Z26" s="1"/>
      <c r="AA26" s="1"/>
      <c r="AB26" s="1"/>
      <c r="AC26" s="1"/>
    </row>
    <row r="27" spans="1:29" x14ac:dyDescent="0.25">
      <c r="A27" s="8"/>
      <c r="B27" s="8"/>
      <c r="C27" s="8"/>
      <c r="D27" s="8"/>
      <c r="E27" s="8"/>
      <c r="F27" s="8"/>
      <c r="G27" s="8"/>
      <c r="H27" s="8"/>
      <c r="I27" s="8"/>
      <c r="J27" s="8"/>
      <c r="K27" s="1"/>
      <c r="L27" s="1"/>
      <c r="M27" s="1"/>
      <c r="N27" s="1"/>
      <c r="O27" s="1"/>
      <c r="P27" s="8"/>
      <c r="Q27" s="8"/>
      <c r="R27" s="8"/>
      <c r="S27" s="8"/>
      <c r="T27" s="8"/>
      <c r="U27" s="8"/>
      <c r="V27" s="1"/>
      <c r="W27" s="1"/>
      <c r="X27" s="1"/>
      <c r="Y27" s="1"/>
      <c r="Z27" s="1"/>
      <c r="AA27" s="1"/>
      <c r="AB27" s="1"/>
      <c r="AC27" s="1"/>
    </row>
    <row r="28" spans="1:29" x14ac:dyDescent="0.25">
      <c r="A28" s="8"/>
      <c r="B28" s="8"/>
      <c r="C28" s="8"/>
      <c r="D28" s="8"/>
      <c r="E28" s="8"/>
      <c r="F28" s="8"/>
      <c r="G28" s="8"/>
      <c r="H28" s="8"/>
      <c r="I28" s="8"/>
      <c r="J28" s="8"/>
      <c r="K28" s="1"/>
      <c r="L28" s="1"/>
      <c r="M28" s="1"/>
      <c r="N28" s="1"/>
      <c r="O28" s="1"/>
      <c r="P28" s="8"/>
      <c r="Q28" s="8"/>
      <c r="R28" s="8"/>
      <c r="S28" s="8"/>
      <c r="T28" s="8"/>
      <c r="U28" s="8"/>
      <c r="V28" s="1"/>
      <c r="W28" s="1"/>
      <c r="X28" s="1"/>
      <c r="Y28" s="1"/>
      <c r="Z28" s="1"/>
      <c r="AA28" s="1"/>
      <c r="AB28" s="1"/>
      <c r="AC28" s="1"/>
    </row>
    <row r="29" spans="1:29" x14ac:dyDescent="0.25">
      <c r="A29" s="8"/>
      <c r="B29" s="8"/>
      <c r="C29" s="8"/>
      <c r="D29" s="8"/>
      <c r="E29" s="8"/>
      <c r="F29" s="8"/>
      <c r="G29" s="8"/>
      <c r="H29" s="8"/>
      <c r="I29" s="8"/>
      <c r="J29" s="8"/>
      <c r="K29" s="1"/>
      <c r="L29" s="1"/>
      <c r="M29" s="1"/>
      <c r="N29" s="1"/>
      <c r="O29" s="1"/>
      <c r="P29" s="8"/>
      <c r="Q29" s="8"/>
      <c r="R29" s="8"/>
      <c r="S29" s="8"/>
      <c r="T29" s="8"/>
      <c r="U29" s="8"/>
      <c r="V29" s="1"/>
      <c r="W29" s="1"/>
      <c r="X29" s="1"/>
      <c r="Y29" s="1"/>
      <c r="Z29" s="1"/>
      <c r="AA29" s="1"/>
      <c r="AB29" s="1"/>
      <c r="AC29" s="1"/>
    </row>
    <row r="30" spans="1:29" x14ac:dyDescent="0.25">
      <c r="A30" s="8"/>
      <c r="B30" s="8"/>
      <c r="C30" s="8"/>
      <c r="D30" s="8"/>
      <c r="E30" s="8"/>
      <c r="F30" s="8"/>
      <c r="G30" s="8"/>
      <c r="H30" s="8"/>
      <c r="I30" s="8"/>
      <c r="J30" s="8"/>
      <c r="K30" s="1"/>
      <c r="L30" s="1"/>
      <c r="M30" s="1"/>
      <c r="N30" s="1"/>
      <c r="O30" s="1"/>
      <c r="P30" s="8"/>
      <c r="Q30" s="8"/>
      <c r="R30" s="8"/>
      <c r="S30" s="8"/>
      <c r="T30" s="8"/>
      <c r="U30" s="8"/>
      <c r="V30" s="1"/>
      <c r="W30" s="1"/>
      <c r="X30" s="1"/>
      <c r="Y30" s="1"/>
      <c r="Z30" s="1"/>
      <c r="AA30" s="1"/>
      <c r="AB30" s="1"/>
      <c r="AC30" s="1"/>
    </row>
    <row r="31" spans="1:29" x14ac:dyDescent="0.25">
      <c r="A31" s="8"/>
      <c r="B31" s="8"/>
      <c r="C31" s="8"/>
      <c r="D31" s="8"/>
      <c r="E31" s="8"/>
      <c r="F31" s="8"/>
      <c r="G31" s="8"/>
      <c r="H31" s="8"/>
      <c r="I31" s="8"/>
      <c r="J31" s="8"/>
      <c r="K31" s="1"/>
      <c r="L31" s="1"/>
      <c r="M31" s="1"/>
      <c r="N31" s="1"/>
      <c r="O31" s="1"/>
      <c r="P31" s="8"/>
      <c r="Q31" s="8"/>
      <c r="R31" s="8"/>
      <c r="S31" s="8"/>
      <c r="T31" s="8"/>
      <c r="U31" s="8"/>
      <c r="V31" s="1"/>
      <c r="W31" s="1"/>
      <c r="X31" s="1"/>
      <c r="Y31" s="1"/>
      <c r="Z31" s="1"/>
      <c r="AA31" s="1"/>
      <c r="AB31" s="1"/>
      <c r="AC31" s="1"/>
    </row>
    <row r="32" spans="1:29" x14ac:dyDescent="0.25">
      <c r="A32" s="8"/>
      <c r="B32" s="8"/>
      <c r="C32" s="8"/>
      <c r="D32" s="8"/>
      <c r="E32" s="8"/>
      <c r="F32" s="8"/>
      <c r="G32" s="8"/>
      <c r="H32" s="8"/>
      <c r="I32" s="8"/>
      <c r="J32" s="8"/>
      <c r="K32" s="1"/>
      <c r="L32" s="1"/>
      <c r="M32" s="1"/>
      <c r="N32" s="1"/>
      <c r="O32" s="1"/>
      <c r="P32" s="8"/>
      <c r="Q32" s="8"/>
      <c r="R32" s="8"/>
      <c r="S32" s="8"/>
      <c r="T32" s="8"/>
      <c r="U32" s="8"/>
      <c r="V32" s="1"/>
      <c r="W32" s="1"/>
      <c r="X32" s="1"/>
      <c r="Y32" s="1"/>
      <c r="Z32" s="1"/>
      <c r="AA32" s="1"/>
      <c r="AB32" s="1"/>
      <c r="AC32" s="1"/>
    </row>
    <row r="33" spans="1:29" x14ac:dyDescent="0.25">
      <c r="A33" s="8"/>
      <c r="B33" s="1"/>
      <c r="C33" s="1"/>
      <c r="D33" s="1"/>
      <c r="E33" s="1"/>
      <c r="F33" s="1"/>
      <c r="G33" s="1"/>
      <c r="H33" s="1"/>
      <c r="I33" s="1"/>
      <c r="J33" s="1"/>
      <c r="K33" s="1"/>
      <c r="L33" s="1"/>
      <c r="M33" s="1"/>
      <c r="N33" s="1"/>
      <c r="O33" s="1"/>
      <c r="P33" s="8"/>
      <c r="Q33" s="8"/>
      <c r="R33" s="8"/>
      <c r="S33" s="8"/>
      <c r="T33" s="8"/>
      <c r="U33" s="8"/>
      <c r="V33" s="1"/>
      <c r="W33" s="1"/>
      <c r="X33" s="1"/>
      <c r="Y33" s="1"/>
      <c r="Z33" s="1"/>
      <c r="AA33" s="1"/>
      <c r="AB33" s="1"/>
      <c r="AC33" s="1"/>
    </row>
    <row r="34" spans="1:29" x14ac:dyDescent="0.25">
      <c r="A34" s="8"/>
      <c r="B34" s="26" t="s">
        <v>38</v>
      </c>
      <c r="C34" s="27"/>
      <c r="D34" s="27"/>
      <c r="E34" s="27"/>
      <c r="F34" s="27"/>
      <c r="G34" s="28"/>
      <c r="H34" s="28"/>
      <c r="I34" s="28"/>
      <c r="J34" s="28"/>
      <c r="K34" s="1"/>
      <c r="L34" s="1"/>
      <c r="M34" s="1"/>
      <c r="N34" s="1"/>
      <c r="O34" s="1"/>
      <c r="P34" s="8"/>
      <c r="Q34" s="8"/>
      <c r="R34" s="8"/>
      <c r="S34" s="8"/>
      <c r="T34" s="8"/>
      <c r="U34" s="8"/>
      <c r="V34" s="1"/>
      <c r="W34" s="1"/>
      <c r="X34" s="1"/>
      <c r="Y34" s="1"/>
      <c r="Z34" s="1"/>
      <c r="AA34" s="1"/>
      <c r="AB34" s="1"/>
      <c r="AC34" s="1"/>
    </row>
    <row r="35" spans="1:29" x14ac:dyDescent="0.25">
      <c r="A35" s="8"/>
      <c r="B35" s="18"/>
      <c r="C35" s="18"/>
      <c r="D35" s="18"/>
      <c r="E35" s="18"/>
      <c r="F35" s="18"/>
      <c r="G35" s="20"/>
      <c r="H35" s="20"/>
      <c r="I35" s="20"/>
      <c r="J35" s="20"/>
      <c r="K35" s="1"/>
      <c r="L35" s="1"/>
      <c r="M35" s="1"/>
      <c r="N35" s="1"/>
      <c r="O35" s="1"/>
      <c r="P35" s="8"/>
      <c r="Q35" s="8"/>
      <c r="R35" s="8"/>
      <c r="S35" s="8"/>
      <c r="T35" s="8"/>
      <c r="U35" s="8"/>
      <c r="V35" s="1"/>
      <c r="W35" s="1"/>
      <c r="X35" s="1"/>
      <c r="Y35" s="1"/>
      <c r="Z35" s="1"/>
      <c r="AA35" s="1"/>
      <c r="AB35" s="1"/>
      <c r="AC35" s="1"/>
    </row>
    <row r="36" spans="1:29" x14ac:dyDescent="0.25">
      <c r="A36" s="8"/>
      <c r="B36" s="75" t="s">
        <v>93</v>
      </c>
      <c r="C36" s="75"/>
      <c r="D36" s="75"/>
      <c r="E36" s="76"/>
      <c r="F36" s="77"/>
      <c r="G36" s="57">
        <f>IF(F11&lt;=200,IF(F13='dati nascosti'!L3,'dati nascosti'!C4,IF(F13='dati nascosti'!L4,'dati nascosti'!C5,IF(F13='dati nascosti'!L5,'dati nascosti'!C6,IF(F13='dati nascosti'!L6,'dati nascosti'!C7,"")))),IF(F13='dati nascosti'!L3,'dati nascosti'!F4,IF(F13='dati nascosti'!L4,'dati nascosti'!F5,IF(F13='dati nascosti'!L5,'dati nascosti'!F6,IF(F13='dati nascosti'!L6,'dati nascosti'!F7,"")))))</f>
        <v>1.5901301861592922</v>
      </c>
      <c r="H36" s="78" t="s">
        <v>94</v>
      </c>
      <c r="I36" s="20"/>
      <c r="J36" s="20"/>
      <c r="K36" s="1"/>
      <c r="L36" s="1"/>
      <c r="M36" s="1"/>
      <c r="N36" s="1"/>
      <c r="O36" s="1"/>
      <c r="P36" s="8"/>
      <c r="Q36" s="8"/>
      <c r="R36" s="8"/>
      <c r="S36" s="8"/>
      <c r="T36" s="8"/>
      <c r="U36" s="8"/>
      <c r="V36" s="1"/>
      <c r="W36" s="1"/>
      <c r="X36" s="1"/>
      <c r="Y36" s="1"/>
      <c r="Z36" s="1"/>
      <c r="AA36" s="1"/>
      <c r="AB36" s="1"/>
      <c r="AC36" s="1"/>
    </row>
    <row r="37" spans="1:29" x14ac:dyDescent="0.25">
      <c r="A37" s="8"/>
      <c r="B37" s="8"/>
      <c r="C37" s="8"/>
      <c r="D37" s="8"/>
      <c r="E37" s="8"/>
      <c r="F37" s="8"/>
      <c r="G37" s="8"/>
      <c r="H37" s="8"/>
      <c r="I37" s="1"/>
      <c r="J37" s="1"/>
      <c r="K37" s="1"/>
      <c r="L37" s="1"/>
      <c r="M37" s="1"/>
      <c r="N37" s="1"/>
      <c r="O37" s="1"/>
      <c r="P37" s="8"/>
      <c r="Q37" s="8"/>
      <c r="R37" s="8"/>
      <c r="S37" s="8"/>
      <c r="T37" s="8"/>
      <c r="U37" s="8"/>
      <c r="V37" s="1"/>
      <c r="W37" s="1"/>
      <c r="X37" s="1"/>
      <c r="Y37" s="1"/>
      <c r="Z37" s="1"/>
      <c r="AA37" s="1"/>
      <c r="AB37" s="1"/>
      <c r="AC37" s="1"/>
    </row>
    <row r="38" spans="1:29" x14ac:dyDescent="0.25">
      <c r="A38" s="8"/>
      <c r="B38" s="26" t="s">
        <v>39</v>
      </c>
      <c r="C38" s="29"/>
      <c r="D38" s="29"/>
      <c r="E38" s="29"/>
      <c r="F38" s="30"/>
      <c r="G38" s="30"/>
      <c r="H38" s="30"/>
      <c r="I38" s="16"/>
      <c r="J38" s="16"/>
      <c r="K38" s="1"/>
      <c r="L38" s="1"/>
      <c r="M38" s="1"/>
      <c r="N38" s="1"/>
      <c r="O38" s="1"/>
      <c r="P38" s="8"/>
      <c r="Q38" s="8"/>
      <c r="R38" s="8"/>
      <c r="S38" s="8"/>
      <c r="T38" s="8"/>
      <c r="U38" s="8"/>
      <c r="V38" s="1"/>
      <c r="W38" s="1"/>
      <c r="X38" s="1"/>
      <c r="Y38" s="1"/>
      <c r="Z38" s="1"/>
      <c r="AA38" s="1"/>
      <c r="AB38" s="1"/>
      <c r="AC38" s="1"/>
    </row>
    <row r="39" spans="1:29" x14ac:dyDescent="0.25">
      <c r="A39" s="8"/>
      <c r="B39" s="8"/>
      <c r="C39" s="8"/>
      <c r="D39" s="8"/>
      <c r="E39" s="8"/>
      <c r="F39" s="8"/>
      <c r="G39" s="31"/>
      <c r="H39" s="8"/>
      <c r="I39" s="1"/>
      <c r="J39" s="1"/>
      <c r="K39" s="1"/>
      <c r="L39" s="1"/>
      <c r="M39" s="8"/>
      <c r="N39" s="1"/>
      <c r="O39" s="1"/>
      <c r="P39" s="8"/>
      <c r="Q39" s="8"/>
      <c r="R39" s="8"/>
      <c r="S39" s="8"/>
      <c r="T39" s="8"/>
      <c r="U39" s="8"/>
      <c r="V39" s="1"/>
      <c r="W39" s="1"/>
      <c r="X39" s="1"/>
      <c r="Y39" s="1"/>
      <c r="Z39" s="1"/>
      <c r="AA39" s="1"/>
      <c r="AB39" s="1"/>
      <c r="AC39" s="1"/>
    </row>
    <row r="40" spans="1:29" x14ac:dyDescent="0.25">
      <c r="A40" s="8"/>
      <c r="B40" s="32" t="s">
        <v>41</v>
      </c>
      <c r="C40" s="8"/>
      <c r="D40" s="8"/>
      <c r="E40" s="8"/>
      <c r="F40" s="8"/>
      <c r="G40" s="8"/>
      <c r="H40" s="8"/>
      <c r="I40" s="8"/>
      <c r="J40" s="8"/>
      <c r="K40" s="1"/>
      <c r="L40" s="1"/>
      <c r="M40" s="8"/>
      <c r="N40" s="1"/>
      <c r="O40" s="1"/>
      <c r="P40" s="8"/>
      <c r="Q40" s="8"/>
      <c r="R40" s="8"/>
      <c r="S40" s="8"/>
      <c r="T40" s="8"/>
      <c r="U40" s="8"/>
      <c r="V40" s="1"/>
      <c r="W40" s="1"/>
      <c r="X40" s="1"/>
      <c r="Y40" s="1"/>
      <c r="Z40" s="1"/>
      <c r="AA40" s="1"/>
      <c r="AB40" s="1"/>
      <c r="AC40" s="1"/>
    </row>
    <row r="41" spans="1:29" x14ac:dyDescent="0.25">
      <c r="A41" s="8"/>
      <c r="B41" s="8"/>
      <c r="C41" s="8"/>
      <c r="D41" s="8"/>
      <c r="E41" s="8"/>
      <c r="F41" s="8"/>
      <c r="G41" s="8"/>
      <c r="H41" s="8"/>
      <c r="I41" s="8"/>
      <c r="J41" s="8"/>
      <c r="K41" s="1"/>
      <c r="L41" s="1"/>
      <c r="M41" s="8"/>
      <c r="N41" s="1"/>
      <c r="O41" s="1"/>
      <c r="P41" s="8"/>
      <c r="Q41" s="8"/>
      <c r="R41" s="8"/>
      <c r="S41" s="8"/>
      <c r="T41" s="8"/>
      <c r="U41" s="8"/>
      <c r="V41" s="1"/>
      <c r="W41" s="1"/>
      <c r="X41" s="1"/>
      <c r="Y41" s="1"/>
      <c r="Z41" s="1"/>
      <c r="AA41" s="1"/>
      <c r="AB41" s="1"/>
      <c r="AC41" s="1"/>
    </row>
    <row r="42" spans="1:29" x14ac:dyDescent="0.25">
      <c r="A42" s="8"/>
      <c r="B42" s="93" t="s">
        <v>42</v>
      </c>
      <c r="C42" s="94"/>
      <c r="D42" s="94"/>
      <c r="E42" s="94"/>
      <c r="F42" s="94"/>
      <c r="G42" s="94"/>
      <c r="H42" s="94"/>
      <c r="I42" s="94"/>
      <c r="J42" s="95"/>
      <c r="K42" s="1"/>
      <c r="L42" s="1"/>
      <c r="M42" s="8"/>
      <c r="N42" s="1"/>
      <c r="O42" s="1"/>
      <c r="P42" s="8"/>
      <c r="Q42" s="8"/>
      <c r="R42" s="8"/>
      <c r="S42" s="8"/>
      <c r="T42" s="8"/>
      <c r="U42" s="8"/>
      <c r="V42" s="1"/>
      <c r="W42" s="1"/>
      <c r="X42" s="1"/>
      <c r="Y42" s="1"/>
      <c r="Z42" s="1"/>
      <c r="AA42" s="1"/>
      <c r="AB42" s="1"/>
      <c r="AC42" s="1"/>
    </row>
    <row r="43" spans="1:29" x14ac:dyDescent="0.25">
      <c r="A43" s="8"/>
      <c r="B43" s="96"/>
      <c r="C43" s="97"/>
      <c r="D43" s="97"/>
      <c r="E43" s="97"/>
      <c r="F43" s="97"/>
      <c r="G43" s="97"/>
      <c r="H43" s="97"/>
      <c r="I43" s="97"/>
      <c r="J43" s="98"/>
      <c r="K43" s="1"/>
      <c r="L43" s="1"/>
      <c r="M43" s="8"/>
      <c r="N43" s="1"/>
      <c r="O43" s="1"/>
      <c r="P43" s="8"/>
      <c r="Q43" s="8"/>
      <c r="R43" s="8"/>
      <c r="S43" s="8"/>
      <c r="T43" s="8"/>
      <c r="U43" s="8"/>
      <c r="V43" s="8"/>
      <c r="Y43" s="1"/>
      <c r="Z43" s="1"/>
      <c r="AA43" s="1"/>
      <c r="AB43" s="1"/>
      <c r="AC43" s="1"/>
    </row>
    <row r="44" spans="1:29" x14ac:dyDescent="0.25">
      <c r="A44" s="8"/>
      <c r="B44" s="96"/>
      <c r="C44" s="97"/>
      <c r="D44" s="97"/>
      <c r="E44" s="97"/>
      <c r="F44" s="97"/>
      <c r="G44" s="97"/>
      <c r="H44" s="97"/>
      <c r="I44" s="97"/>
      <c r="J44" s="98"/>
      <c r="K44" s="1"/>
      <c r="L44" s="1"/>
      <c r="M44" s="1"/>
      <c r="N44" s="1"/>
      <c r="O44" s="1"/>
      <c r="P44" s="8"/>
      <c r="Q44" s="8"/>
      <c r="R44" s="8"/>
      <c r="S44" s="8"/>
      <c r="T44" s="8"/>
      <c r="U44" s="8"/>
      <c r="V44" s="8"/>
      <c r="Y44" s="1"/>
      <c r="Z44" s="1"/>
      <c r="AA44" s="1"/>
      <c r="AB44" s="1"/>
      <c r="AC44" s="1"/>
    </row>
    <row r="45" spans="1:29" x14ac:dyDescent="0.25">
      <c r="A45" s="8"/>
      <c r="B45" s="99"/>
      <c r="C45" s="100"/>
      <c r="D45" s="100"/>
      <c r="E45" s="100"/>
      <c r="F45" s="100"/>
      <c r="G45" s="100"/>
      <c r="H45" s="100"/>
      <c r="I45" s="100"/>
      <c r="J45" s="101"/>
      <c r="K45" s="1"/>
      <c r="L45" s="1"/>
      <c r="M45" s="1"/>
      <c r="N45" s="1"/>
      <c r="O45" s="1"/>
      <c r="P45" s="8"/>
      <c r="Q45" s="8"/>
      <c r="R45" s="8"/>
      <c r="S45" s="8"/>
      <c r="T45" s="8"/>
      <c r="U45" s="8"/>
      <c r="V45" s="8"/>
      <c r="Y45" s="1"/>
      <c r="Z45" s="1"/>
      <c r="AA45" s="1"/>
      <c r="AB45" s="1"/>
      <c r="AC45" s="1"/>
    </row>
    <row r="46" spans="1:29" x14ac:dyDescent="0.25">
      <c r="A46" s="8"/>
      <c r="B46" s="8"/>
      <c r="C46" s="8"/>
      <c r="D46" s="8"/>
      <c r="E46" s="8"/>
      <c r="F46" s="8"/>
      <c r="G46" s="8"/>
      <c r="H46" s="8"/>
      <c r="I46" s="8"/>
      <c r="J46" s="8"/>
      <c r="K46" s="1"/>
      <c r="L46" s="1"/>
      <c r="M46" s="1"/>
      <c r="N46" s="1"/>
      <c r="O46" s="1"/>
      <c r="P46" s="8"/>
      <c r="Q46" s="8"/>
      <c r="R46" s="8"/>
      <c r="S46" s="8"/>
      <c r="T46" s="8"/>
      <c r="U46" s="8"/>
      <c r="V46" s="8"/>
      <c r="Y46" s="1"/>
      <c r="Z46" s="1"/>
      <c r="AA46" s="1"/>
      <c r="AB46" s="1"/>
      <c r="AC46" s="1"/>
    </row>
    <row r="47" spans="1:29" ht="20.45" customHeight="1" x14ac:dyDescent="0.25">
      <c r="A47" s="8"/>
      <c r="B47" s="102" t="s">
        <v>10</v>
      </c>
      <c r="C47" s="102"/>
      <c r="D47" s="102" t="s">
        <v>11</v>
      </c>
      <c r="E47" s="102"/>
      <c r="F47" s="102"/>
      <c r="G47" s="102"/>
      <c r="H47" s="102"/>
      <c r="I47" s="102"/>
      <c r="J47" s="84">
        <v>0.9</v>
      </c>
      <c r="K47" s="1"/>
      <c r="L47" s="1"/>
      <c r="M47" s="1"/>
      <c r="N47" s="1"/>
      <c r="O47" s="1"/>
      <c r="P47" s="8"/>
      <c r="Q47" s="8"/>
      <c r="R47" s="8"/>
      <c r="S47" s="8"/>
      <c r="T47" s="8"/>
      <c r="U47" s="8"/>
      <c r="V47" s="8"/>
      <c r="Y47" s="1"/>
      <c r="Z47" s="1"/>
      <c r="AA47" s="1"/>
      <c r="AB47" s="1"/>
      <c r="AC47" s="1"/>
    </row>
    <row r="48" spans="1:29" x14ac:dyDescent="0.25">
      <c r="A48" s="8"/>
      <c r="B48" s="102"/>
      <c r="C48" s="102"/>
      <c r="D48" s="102"/>
      <c r="E48" s="102"/>
      <c r="F48" s="102"/>
      <c r="G48" s="102"/>
      <c r="H48" s="102"/>
      <c r="I48" s="102"/>
      <c r="J48" s="84"/>
      <c r="K48" s="8"/>
      <c r="L48" s="8"/>
      <c r="M48" s="8"/>
      <c r="N48" s="1"/>
      <c r="O48" s="1"/>
      <c r="P48" s="8"/>
      <c r="Q48" s="8"/>
      <c r="R48" s="8"/>
      <c r="S48" s="8"/>
      <c r="T48" s="8"/>
      <c r="U48" s="8"/>
      <c r="V48" s="8"/>
      <c r="Y48" s="1"/>
      <c r="Z48" s="1"/>
      <c r="AA48" s="1"/>
      <c r="AB48" s="1"/>
      <c r="AC48" s="1"/>
    </row>
    <row r="49" spans="1:29" ht="14.45" customHeight="1" x14ac:dyDescent="0.25">
      <c r="A49" s="8"/>
      <c r="B49" s="102" t="s">
        <v>12</v>
      </c>
      <c r="C49" s="102"/>
      <c r="D49" s="102" t="s">
        <v>13</v>
      </c>
      <c r="E49" s="102"/>
      <c r="F49" s="102"/>
      <c r="G49" s="102"/>
      <c r="H49" s="102"/>
      <c r="I49" s="102"/>
      <c r="J49" s="84">
        <v>1</v>
      </c>
      <c r="K49" s="1"/>
      <c r="L49" s="1"/>
      <c r="M49" s="1"/>
      <c r="N49" s="1"/>
      <c r="O49" s="1"/>
      <c r="P49" s="8"/>
      <c r="Q49" s="8"/>
      <c r="R49" s="8"/>
      <c r="S49" s="8"/>
      <c r="T49" s="8"/>
      <c r="U49" s="8"/>
      <c r="V49" s="1"/>
      <c r="W49" s="1"/>
      <c r="X49" s="1"/>
      <c r="Y49" s="1"/>
      <c r="Z49" s="1"/>
      <c r="AA49" s="1"/>
      <c r="AB49" s="1"/>
      <c r="AC49" s="1"/>
    </row>
    <row r="50" spans="1:29" x14ac:dyDescent="0.25">
      <c r="A50" s="8"/>
      <c r="B50" s="102"/>
      <c r="C50" s="102"/>
      <c r="D50" s="102"/>
      <c r="E50" s="102"/>
      <c r="F50" s="102"/>
      <c r="G50" s="102"/>
      <c r="H50" s="102"/>
      <c r="I50" s="102"/>
      <c r="J50" s="84"/>
      <c r="K50" s="8"/>
      <c r="L50" s="8"/>
      <c r="M50" s="8"/>
      <c r="N50" s="1"/>
      <c r="O50" s="1"/>
      <c r="P50" s="8"/>
      <c r="Q50" s="8"/>
      <c r="R50" s="8"/>
      <c r="S50" s="8"/>
      <c r="T50" s="8"/>
      <c r="U50" s="8"/>
      <c r="V50" s="1"/>
      <c r="W50" s="1"/>
      <c r="X50" s="1"/>
      <c r="Y50" s="1"/>
      <c r="Z50" s="1"/>
      <c r="AA50" s="1"/>
      <c r="AB50" s="1"/>
      <c r="AC50" s="1"/>
    </row>
    <row r="51" spans="1:29" x14ac:dyDescent="0.25">
      <c r="A51" s="8"/>
      <c r="B51" s="102" t="s">
        <v>14</v>
      </c>
      <c r="C51" s="102"/>
      <c r="D51" s="102" t="s">
        <v>15</v>
      </c>
      <c r="E51" s="102"/>
      <c r="F51" s="102"/>
      <c r="G51" s="102"/>
      <c r="H51" s="102"/>
      <c r="I51" s="102"/>
      <c r="J51" s="84">
        <v>1.1000000000000001</v>
      </c>
      <c r="K51" s="1"/>
      <c r="L51" s="1"/>
      <c r="M51" s="1"/>
      <c r="N51" s="1"/>
      <c r="O51" s="1"/>
      <c r="P51" s="8"/>
      <c r="Q51" s="8"/>
      <c r="R51" s="8"/>
      <c r="S51" s="8"/>
      <c r="T51" s="8"/>
      <c r="U51" s="8"/>
      <c r="V51" s="1"/>
      <c r="W51" s="1"/>
      <c r="X51" s="1"/>
      <c r="Y51" s="1"/>
      <c r="Z51" s="1"/>
      <c r="AA51" s="1"/>
      <c r="AB51" s="1"/>
      <c r="AC51" s="1"/>
    </row>
    <row r="52" spans="1:29" x14ac:dyDescent="0.25">
      <c r="A52" s="8"/>
      <c r="B52" s="102"/>
      <c r="C52" s="102"/>
      <c r="D52" s="102"/>
      <c r="E52" s="102"/>
      <c r="F52" s="102"/>
      <c r="G52" s="102"/>
      <c r="H52" s="102"/>
      <c r="I52" s="102"/>
      <c r="J52" s="84"/>
      <c r="K52" s="1"/>
      <c r="L52" s="1"/>
      <c r="M52" s="1"/>
      <c r="N52" s="1"/>
      <c r="O52" s="1"/>
      <c r="P52" s="8"/>
      <c r="Q52" s="8"/>
      <c r="R52" s="8"/>
      <c r="S52" s="8"/>
      <c r="T52" s="8"/>
      <c r="U52" s="8"/>
      <c r="V52" s="1"/>
      <c r="W52" s="1"/>
      <c r="X52" s="1"/>
      <c r="Y52" s="1"/>
      <c r="Z52" s="1"/>
      <c r="AA52" s="1"/>
      <c r="AB52" s="1"/>
      <c r="AC52" s="1"/>
    </row>
    <row r="53" spans="1:29" ht="15.75" thickBot="1" x14ac:dyDescent="0.3">
      <c r="A53" s="8"/>
      <c r="B53" s="8"/>
      <c r="C53" s="8"/>
      <c r="D53" s="8"/>
      <c r="E53" s="8"/>
      <c r="F53" s="8"/>
      <c r="G53" s="8"/>
      <c r="H53" s="8"/>
      <c r="I53" s="8"/>
      <c r="J53" s="8"/>
      <c r="K53" s="1"/>
      <c r="L53" s="1"/>
      <c r="M53" s="1"/>
      <c r="N53" s="8"/>
      <c r="O53" s="8"/>
      <c r="P53" s="8"/>
      <c r="Q53" s="8"/>
      <c r="R53" s="8"/>
      <c r="S53" s="8"/>
      <c r="T53" s="8"/>
      <c r="U53" s="8"/>
      <c r="V53" s="8"/>
      <c r="W53" s="1"/>
      <c r="X53" s="1"/>
      <c r="Y53" s="1"/>
      <c r="Z53" s="1"/>
      <c r="AA53" s="1"/>
      <c r="AB53" s="1"/>
      <c r="AC53" s="1"/>
    </row>
    <row r="54" spans="1:29" ht="16.5" thickTop="1" thickBot="1" x14ac:dyDescent="0.3">
      <c r="A54" s="8"/>
      <c r="B54" s="88" t="s">
        <v>44</v>
      </c>
      <c r="C54" s="88"/>
      <c r="D54" s="88"/>
      <c r="E54" s="89"/>
      <c r="F54" s="90" t="s">
        <v>12</v>
      </c>
      <c r="G54" s="91"/>
      <c r="H54" s="37"/>
      <c r="I54" s="37"/>
      <c r="J54" s="1"/>
      <c r="K54" s="1"/>
      <c r="L54" s="1"/>
      <c r="M54" s="1"/>
      <c r="N54" s="8"/>
      <c r="O54" s="8"/>
      <c r="P54" s="8"/>
      <c r="Q54" s="8"/>
      <c r="R54" s="8"/>
      <c r="S54" s="8"/>
      <c r="T54" s="8"/>
      <c r="U54" s="8"/>
      <c r="V54" s="8"/>
      <c r="W54" s="1"/>
      <c r="X54" s="1"/>
      <c r="Y54" s="1"/>
      <c r="Z54" s="1"/>
      <c r="AA54" s="1"/>
      <c r="AB54" s="1"/>
      <c r="AC54" s="1"/>
    </row>
    <row r="55" spans="1:29" ht="15.75" thickTop="1" x14ac:dyDescent="0.25">
      <c r="A55" s="8"/>
      <c r="B55" s="8"/>
      <c r="C55" s="8"/>
      <c r="D55" s="8"/>
      <c r="E55" s="8"/>
      <c r="F55" s="8"/>
      <c r="G55" s="8"/>
      <c r="H55" s="8"/>
      <c r="I55" s="8"/>
      <c r="J55" s="8"/>
      <c r="K55" s="1"/>
      <c r="L55" s="1"/>
      <c r="M55" s="1"/>
      <c r="N55" s="8"/>
      <c r="O55" s="8"/>
      <c r="P55" s="8"/>
      <c r="Q55" s="8"/>
      <c r="R55" s="8"/>
      <c r="S55" s="8"/>
      <c r="T55" s="8"/>
      <c r="U55" s="8"/>
      <c r="V55" s="8"/>
      <c r="W55" s="1"/>
      <c r="X55" s="1"/>
      <c r="Y55" s="1"/>
      <c r="Z55" s="1"/>
      <c r="AA55" s="1"/>
      <c r="AB55" s="1"/>
      <c r="AC55" s="1"/>
    </row>
    <row r="56" spans="1:29" x14ac:dyDescent="0.25">
      <c r="A56" s="8"/>
      <c r="B56" s="88" t="s">
        <v>45</v>
      </c>
      <c r="C56" s="88"/>
      <c r="D56" s="88"/>
      <c r="E56" s="92"/>
      <c r="F56" s="38" t="s">
        <v>46</v>
      </c>
      <c r="G56" s="51">
        <f>IF(F54=B47,J47,IF(F54=B49,J49,IF(F54=B51,J51,"")))</f>
        <v>1</v>
      </c>
      <c r="H56" s="8"/>
      <c r="I56" s="8"/>
      <c r="J56" s="3"/>
      <c r="K56" s="1"/>
      <c r="L56" s="1"/>
      <c r="M56" s="1"/>
      <c r="N56" s="8"/>
      <c r="O56" s="8"/>
      <c r="P56" s="8"/>
      <c r="Q56" s="8"/>
      <c r="R56" s="8"/>
      <c r="S56" s="8"/>
      <c r="T56" s="8"/>
      <c r="U56" s="8"/>
      <c r="V56" s="8"/>
      <c r="W56" s="1"/>
      <c r="X56" s="1"/>
      <c r="Y56" s="1"/>
      <c r="Z56" s="1"/>
      <c r="AA56" s="1"/>
      <c r="AB56" s="1"/>
      <c r="AC56" s="1"/>
    </row>
    <row r="57" spans="1:29" x14ac:dyDescent="0.25">
      <c r="A57" s="8"/>
      <c r="B57" s="24"/>
      <c r="C57" s="24"/>
      <c r="D57" s="24"/>
      <c r="E57" s="40"/>
      <c r="F57" s="41"/>
      <c r="G57" s="57"/>
      <c r="H57" s="8"/>
      <c r="I57" s="8"/>
      <c r="J57" s="3"/>
      <c r="K57" s="1"/>
      <c r="L57" s="1"/>
      <c r="M57" s="1"/>
      <c r="N57" s="8"/>
      <c r="O57" s="8"/>
      <c r="P57" s="8"/>
      <c r="Q57" s="8"/>
      <c r="R57" s="8"/>
      <c r="S57" s="8"/>
      <c r="T57" s="8"/>
      <c r="U57" s="8"/>
      <c r="V57" s="8"/>
      <c r="W57" s="1"/>
      <c r="X57" s="1"/>
      <c r="Y57" s="1"/>
      <c r="Z57" s="1"/>
      <c r="AA57" s="1"/>
      <c r="AB57" s="1"/>
      <c r="AC57" s="1"/>
    </row>
    <row r="58" spans="1:29" x14ac:dyDescent="0.25">
      <c r="A58" s="8"/>
      <c r="B58" s="32" t="s">
        <v>47</v>
      </c>
      <c r="C58" s="32"/>
      <c r="D58" s="32"/>
      <c r="E58" s="8"/>
      <c r="F58" s="8"/>
      <c r="G58" s="8"/>
      <c r="H58" s="8"/>
      <c r="I58" s="1"/>
      <c r="J58" s="1"/>
      <c r="K58" s="1"/>
      <c r="L58" s="1"/>
      <c r="M58" s="1"/>
      <c r="N58" s="1"/>
      <c r="O58" s="1"/>
      <c r="P58" s="8"/>
      <c r="Q58" s="8"/>
      <c r="R58" s="8"/>
      <c r="S58" s="8"/>
      <c r="T58" s="8"/>
      <c r="U58" s="8"/>
      <c r="V58" s="7"/>
      <c r="W58" s="1"/>
      <c r="X58" s="1"/>
      <c r="Y58" s="1"/>
      <c r="Z58" s="1"/>
      <c r="AA58" s="1"/>
      <c r="AB58" s="1"/>
      <c r="AC58" s="1"/>
    </row>
    <row r="59" spans="1:29" ht="9" customHeight="1" x14ac:dyDescent="0.25">
      <c r="A59" s="8"/>
      <c r="B59" s="8"/>
      <c r="C59" s="8"/>
      <c r="D59" s="8"/>
      <c r="E59" s="8"/>
      <c r="F59" s="8"/>
      <c r="G59" s="1"/>
      <c r="H59" s="1"/>
      <c r="I59" s="1"/>
      <c r="J59" s="1"/>
      <c r="K59" s="1"/>
      <c r="L59" s="1"/>
      <c r="M59" s="1"/>
      <c r="N59" s="1"/>
      <c r="O59" s="1"/>
      <c r="P59" s="8"/>
      <c r="Q59" s="8"/>
      <c r="R59" s="8"/>
      <c r="S59" s="8"/>
      <c r="T59" s="8"/>
      <c r="U59" s="8"/>
      <c r="V59" s="7"/>
      <c r="W59" s="1"/>
      <c r="X59" s="1"/>
      <c r="Y59" s="1"/>
      <c r="Z59" s="1"/>
      <c r="AA59" s="1"/>
      <c r="AB59" s="1"/>
      <c r="AC59" s="1"/>
    </row>
    <row r="60" spans="1:29" x14ac:dyDescent="0.25">
      <c r="A60" s="8"/>
      <c r="B60" s="93" t="s">
        <v>43</v>
      </c>
      <c r="C60" s="94"/>
      <c r="D60" s="94"/>
      <c r="E60" s="94"/>
      <c r="F60" s="94"/>
      <c r="G60" s="94"/>
      <c r="H60" s="94"/>
      <c r="I60" s="94"/>
      <c r="J60" s="95"/>
      <c r="K60" s="1"/>
      <c r="L60" s="1"/>
      <c r="M60" s="1"/>
      <c r="N60" s="1"/>
      <c r="O60" s="1"/>
      <c r="P60" s="8"/>
      <c r="Q60" s="8"/>
      <c r="R60" s="8"/>
      <c r="S60" s="8"/>
      <c r="T60" s="8"/>
      <c r="U60" s="8"/>
      <c r="V60" s="7"/>
      <c r="W60" s="1"/>
      <c r="X60" s="1"/>
      <c r="Y60" s="1"/>
      <c r="Z60" s="1"/>
      <c r="AA60" s="1"/>
      <c r="AB60" s="1"/>
      <c r="AC60" s="1"/>
    </row>
    <row r="61" spans="1:29" x14ac:dyDescent="0.25">
      <c r="A61" s="8"/>
      <c r="B61" s="96"/>
      <c r="C61" s="97"/>
      <c r="D61" s="97"/>
      <c r="E61" s="97"/>
      <c r="F61" s="97"/>
      <c r="G61" s="97"/>
      <c r="H61" s="97"/>
      <c r="I61" s="97"/>
      <c r="J61" s="98"/>
      <c r="K61" s="1"/>
      <c r="L61" s="1"/>
      <c r="M61" s="1"/>
      <c r="N61" s="1"/>
      <c r="O61" s="1"/>
      <c r="P61" s="8"/>
      <c r="Q61" s="8"/>
      <c r="R61" s="8"/>
      <c r="S61" s="8"/>
      <c r="T61" s="8"/>
      <c r="U61" s="8"/>
      <c r="V61" s="7"/>
      <c r="W61" s="1"/>
      <c r="X61" s="1"/>
      <c r="Y61" s="1"/>
      <c r="Z61" s="1"/>
      <c r="AA61" s="1"/>
      <c r="AB61" s="1"/>
      <c r="AC61" s="1"/>
    </row>
    <row r="62" spans="1:29" x14ac:dyDescent="0.25">
      <c r="A62" s="8"/>
      <c r="B62" s="96"/>
      <c r="C62" s="97"/>
      <c r="D62" s="97"/>
      <c r="E62" s="97"/>
      <c r="F62" s="97"/>
      <c r="G62" s="97"/>
      <c r="H62" s="97"/>
      <c r="I62" s="97"/>
      <c r="J62" s="98"/>
      <c r="K62" s="1"/>
      <c r="L62" s="1"/>
      <c r="M62" s="1"/>
      <c r="N62" s="1"/>
      <c r="O62" s="1"/>
      <c r="P62" s="8"/>
      <c r="Q62" s="8"/>
      <c r="R62" s="8"/>
      <c r="S62" s="8"/>
      <c r="T62" s="8"/>
      <c r="U62" s="8"/>
      <c r="V62" s="7"/>
      <c r="W62" s="1"/>
      <c r="X62" s="1"/>
      <c r="Y62" s="1"/>
      <c r="Z62" s="1"/>
      <c r="AA62" s="1"/>
      <c r="AB62" s="1"/>
      <c r="AC62" s="1"/>
    </row>
    <row r="63" spans="1:29" x14ac:dyDescent="0.25">
      <c r="A63" s="8"/>
      <c r="B63" s="99"/>
      <c r="C63" s="100"/>
      <c r="D63" s="100"/>
      <c r="E63" s="100"/>
      <c r="F63" s="100"/>
      <c r="G63" s="100"/>
      <c r="H63" s="100"/>
      <c r="I63" s="100"/>
      <c r="J63" s="101"/>
      <c r="K63" s="1"/>
      <c r="L63" s="1"/>
      <c r="M63" s="1"/>
      <c r="N63" s="1"/>
      <c r="O63" s="1"/>
      <c r="P63" s="8"/>
      <c r="Q63" s="8"/>
      <c r="R63" s="8"/>
      <c r="S63" s="8"/>
      <c r="T63" s="8"/>
      <c r="U63" s="8"/>
      <c r="V63" s="7"/>
      <c r="W63" s="1"/>
      <c r="X63" s="1"/>
      <c r="Y63" s="1"/>
      <c r="Z63" s="1"/>
      <c r="AA63" s="1"/>
      <c r="AB63" s="1"/>
      <c r="AC63" s="1"/>
    </row>
    <row r="64" spans="1:29" ht="15.75" thickBot="1" x14ac:dyDescent="0.3">
      <c r="A64" s="8"/>
      <c r="B64" s="1"/>
      <c r="C64" s="1"/>
      <c r="D64" s="1"/>
      <c r="E64" s="1"/>
      <c r="F64" s="1"/>
      <c r="G64" s="1"/>
      <c r="H64" s="1"/>
      <c r="I64" s="1"/>
      <c r="J64" s="3"/>
      <c r="K64" s="1"/>
      <c r="L64" s="1"/>
      <c r="M64" s="1"/>
      <c r="N64" s="1"/>
      <c r="O64" s="1"/>
      <c r="P64" s="8"/>
      <c r="Q64" s="8"/>
      <c r="R64" s="8"/>
      <c r="S64" s="8"/>
      <c r="T64" s="8"/>
      <c r="U64" s="8"/>
      <c r="V64" s="7"/>
      <c r="W64" s="1"/>
      <c r="X64" s="1"/>
      <c r="Y64" s="1"/>
      <c r="Z64" s="1"/>
      <c r="AA64" s="1"/>
      <c r="AB64" s="1"/>
      <c r="AC64" s="1"/>
    </row>
    <row r="65" spans="1:29" ht="16.5" thickTop="1" thickBot="1" x14ac:dyDescent="0.3">
      <c r="A65" s="8"/>
      <c r="B65" s="88" t="s">
        <v>48</v>
      </c>
      <c r="C65" s="88"/>
      <c r="D65" s="88"/>
      <c r="E65" s="92"/>
      <c r="F65" s="33" t="s">
        <v>40</v>
      </c>
      <c r="G65" s="34">
        <v>1</v>
      </c>
      <c r="H65" s="1"/>
      <c r="I65" s="1"/>
      <c r="J65" s="3"/>
      <c r="K65" s="1"/>
      <c r="L65" s="1"/>
      <c r="M65" s="1"/>
      <c r="N65" s="1"/>
      <c r="O65" s="1"/>
      <c r="P65" s="8"/>
      <c r="Q65" s="8"/>
      <c r="R65" s="8"/>
      <c r="S65" s="8"/>
      <c r="T65" s="8"/>
      <c r="U65" s="8"/>
      <c r="V65" s="7"/>
      <c r="W65" s="1"/>
      <c r="X65" s="1"/>
      <c r="Y65" s="1"/>
      <c r="Z65" s="1"/>
      <c r="AA65" s="1"/>
      <c r="AB65" s="1"/>
      <c r="AC65" s="1"/>
    </row>
    <row r="66" spans="1:29" ht="10.5" customHeight="1" thickTop="1" x14ac:dyDescent="0.25">
      <c r="A66" s="8"/>
      <c r="B66" s="1"/>
      <c r="C66" s="1"/>
      <c r="D66" s="1"/>
      <c r="E66" s="1"/>
      <c r="F66" s="1"/>
      <c r="G66" s="1"/>
      <c r="H66" s="1"/>
      <c r="I66" s="1"/>
      <c r="J66" s="3"/>
      <c r="K66" s="1"/>
      <c r="L66" s="1"/>
      <c r="M66" s="1"/>
      <c r="N66" s="1"/>
      <c r="O66" s="1"/>
      <c r="P66" s="8"/>
      <c r="Q66" s="8"/>
      <c r="R66" s="8"/>
      <c r="S66" s="8"/>
      <c r="T66" s="8"/>
      <c r="U66" s="8"/>
      <c r="V66" s="7"/>
      <c r="W66" s="1"/>
      <c r="X66" s="1"/>
      <c r="Y66" s="1"/>
      <c r="Z66" s="1"/>
      <c r="AA66" s="1"/>
      <c r="AB66" s="1"/>
      <c r="AC66" s="1"/>
    </row>
    <row r="67" spans="1:29" x14ac:dyDescent="0.25">
      <c r="A67" s="8"/>
      <c r="B67" s="32" t="s">
        <v>49</v>
      </c>
      <c r="C67" s="1"/>
      <c r="D67" s="1"/>
      <c r="E67" s="1"/>
      <c r="F67" s="1"/>
      <c r="G67" s="1"/>
      <c r="H67" s="1"/>
      <c r="I67" s="1"/>
      <c r="J67" s="3"/>
      <c r="K67" s="1"/>
      <c r="L67" s="1"/>
      <c r="M67" s="1"/>
      <c r="N67" s="8"/>
      <c r="O67" s="8"/>
      <c r="P67" s="8"/>
      <c r="Q67" s="8"/>
      <c r="R67" s="8"/>
      <c r="S67" s="8"/>
      <c r="T67" s="8"/>
      <c r="U67" s="8"/>
      <c r="V67" s="7"/>
      <c r="W67" s="1"/>
      <c r="X67" s="1"/>
      <c r="Y67" s="1"/>
      <c r="Z67" s="1"/>
      <c r="AA67" s="1"/>
      <c r="AB67" s="1"/>
      <c r="AC67" s="1"/>
    </row>
    <row r="68" spans="1:29" ht="15.75" thickBot="1" x14ac:dyDescent="0.3">
      <c r="A68" s="8"/>
      <c r="B68" s="1"/>
      <c r="C68" s="1"/>
      <c r="D68" s="1"/>
      <c r="E68" s="1"/>
      <c r="F68" s="1"/>
      <c r="G68" s="1"/>
      <c r="H68" s="1"/>
      <c r="I68" s="1"/>
      <c r="J68" s="3"/>
      <c r="K68" s="1"/>
      <c r="L68" s="1"/>
      <c r="M68" s="1"/>
      <c r="N68" s="8"/>
      <c r="O68" s="8"/>
      <c r="P68" s="8"/>
      <c r="Q68" s="8"/>
      <c r="R68" s="8"/>
      <c r="S68" s="8"/>
      <c r="T68" s="8"/>
      <c r="U68" s="8"/>
      <c r="V68" s="7"/>
      <c r="W68" s="1"/>
      <c r="X68" s="1"/>
      <c r="Y68" s="1"/>
      <c r="Z68" s="1"/>
      <c r="AA68" s="1"/>
      <c r="AB68" s="1"/>
      <c r="AC68" s="1"/>
    </row>
    <row r="69" spans="1:29" ht="14.45" customHeight="1" thickTop="1" thickBot="1" x14ac:dyDescent="0.3">
      <c r="A69" s="8"/>
      <c r="B69" s="85" t="s">
        <v>89</v>
      </c>
      <c r="C69" s="85"/>
      <c r="D69" s="85"/>
      <c r="E69" s="85"/>
      <c r="F69" s="86">
        <v>20</v>
      </c>
      <c r="G69" s="87"/>
      <c r="H69" s="8"/>
      <c r="I69" s="8"/>
      <c r="J69" s="8"/>
      <c r="K69" s="3"/>
      <c r="L69" s="3"/>
      <c r="M69" s="3"/>
      <c r="N69" s="3"/>
      <c r="O69" s="1"/>
      <c r="P69" s="8"/>
      <c r="Q69" s="8"/>
      <c r="R69" s="8"/>
      <c r="S69" s="8"/>
      <c r="T69" s="8"/>
      <c r="U69" s="8"/>
      <c r="V69" s="7"/>
      <c r="W69" s="1"/>
      <c r="X69" s="1"/>
      <c r="Y69" s="1"/>
      <c r="Z69" s="1"/>
      <c r="AA69" s="1"/>
      <c r="AB69" s="1"/>
      <c r="AC69" s="1"/>
    </row>
    <row r="70" spans="1:29" ht="14.45" customHeight="1" thickTop="1" thickBot="1" x14ac:dyDescent="0.3">
      <c r="A70" s="8"/>
      <c r="B70" s="70"/>
      <c r="C70" s="70"/>
      <c r="D70" s="70"/>
      <c r="E70" s="70"/>
      <c r="F70" s="8"/>
      <c r="G70" s="8"/>
      <c r="H70" s="8"/>
      <c r="I70" s="8"/>
      <c r="J70" s="8"/>
      <c r="K70" s="3"/>
      <c r="L70" s="3"/>
      <c r="M70" s="3"/>
      <c r="N70" s="3"/>
      <c r="O70" s="1"/>
      <c r="P70" s="8"/>
      <c r="Q70" s="8"/>
      <c r="R70" s="8"/>
      <c r="S70" s="8"/>
      <c r="T70" s="8"/>
      <c r="U70" s="8"/>
      <c r="V70" s="7"/>
      <c r="W70" s="1"/>
      <c r="X70" s="1"/>
      <c r="Y70" s="1"/>
      <c r="Z70" s="1"/>
      <c r="AA70" s="1"/>
      <c r="AB70" s="1"/>
      <c r="AC70" s="1"/>
    </row>
    <row r="71" spans="1:29" ht="14.45" customHeight="1" thickTop="1" thickBot="1" x14ac:dyDescent="0.3">
      <c r="A71" s="8"/>
      <c r="B71" s="85" t="s">
        <v>87</v>
      </c>
      <c r="C71" s="85"/>
      <c r="D71" s="85"/>
      <c r="E71" s="85"/>
      <c r="F71" s="86">
        <v>25</v>
      </c>
      <c r="G71" s="87"/>
      <c r="H71" s="8"/>
      <c r="I71" s="8"/>
      <c r="J71" s="8"/>
      <c r="K71" s="3"/>
      <c r="L71" s="3"/>
      <c r="M71" s="3"/>
      <c r="N71" s="3"/>
      <c r="O71" s="1"/>
      <c r="P71" s="8"/>
      <c r="Q71" s="8"/>
      <c r="R71" s="8"/>
      <c r="S71" s="8"/>
      <c r="T71" s="8"/>
      <c r="U71" s="8"/>
      <c r="V71" s="7"/>
      <c r="W71" s="1"/>
      <c r="X71" s="1"/>
      <c r="Y71" s="1"/>
      <c r="Z71" s="1"/>
      <c r="AA71" s="1"/>
      <c r="AB71" s="1"/>
      <c r="AC71" s="1"/>
    </row>
    <row r="72" spans="1:29" ht="14.45" customHeight="1" thickTop="1" x14ac:dyDescent="0.25">
      <c r="A72" s="8"/>
      <c r="B72" s="39"/>
      <c r="C72" s="39"/>
      <c r="D72" s="39"/>
      <c r="E72" s="39"/>
      <c r="F72" s="62"/>
      <c r="G72" s="62"/>
      <c r="H72" s="8"/>
      <c r="I72" s="8"/>
      <c r="J72" s="8"/>
      <c r="K72" s="3"/>
      <c r="L72" s="3"/>
      <c r="M72" s="3"/>
      <c r="N72" s="3"/>
      <c r="O72" s="1"/>
      <c r="P72" s="8"/>
      <c r="Q72" s="8"/>
      <c r="R72" s="8"/>
      <c r="S72" s="8"/>
      <c r="T72" s="8"/>
      <c r="U72" s="8"/>
      <c r="V72" s="7"/>
      <c r="W72" s="1"/>
      <c r="X72" s="1"/>
      <c r="Y72" s="1"/>
      <c r="Z72" s="1"/>
      <c r="AA72" s="1"/>
      <c r="AB72" s="1"/>
      <c r="AC72" s="1"/>
    </row>
    <row r="73" spans="1:29" ht="14.45" customHeight="1" x14ac:dyDescent="0.25">
      <c r="A73" s="8"/>
      <c r="B73" s="32" t="s">
        <v>88</v>
      </c>
      <c r="C73" s="69"/>
      <c r="D73" s="69"/>
      <c r="E73" s="69"/>
      <c r="F73" s="62"/>
      <c r="G73" s="62"/>
      <c r="H73" s="8"/>
      <c r="I73" s="8"/>
      <c r="J73" s="8"/>
      <c r="K73" s="3"/>
      <c r="L73" s="3"/>
      <c r="M73" s="3"/>
      <c r="N73" s="3"/>
      <c r="O73" s="1"/>
      <c r="P73" s="8"/>
      <c r="Q73" s="8"/>
      <c r="R73" s="8"/>
      <c r="S73" s="8"/>
      <c r="T73" s="8"/>
      <c r="U73" s="8"/>
      <c r="V73" s="7"/>
      <c r="W73" s="1"/>
      <c r="X73" s="1"/>
      <c r="Y73" s="1"/>
      <c r="Z73" s="1"/>
      <c r="AA73" s="1"/>
      <c r="AB73" s="1"/>
      <c r="AC73" s="1"/>
    </row>
    <row r="74" spans="1:29" ht="14.45" customHeight="1" x14ac:dyDescent="0.25">
      <c r="A74" s="8"/>
      <c r="B74" s="32"/>
      <c r="C74" s="69"/>
      <c r="D74" s="69"/>
      <c r="E74" s="69"/>
      <c r="F74" s="62"/>
      <c r="G74" s="62"/>
      <c r="H74" s="8"/>
      <c r="I74" s="8"/>
      <c r="J74" s="8"/>
      <c r="K74" s="3"/>
      <c r="L74" s="3"/>
      <c r="M74" s="3"/>
      <c r="N74" s="3"/>
      <c r="O74" s="1"/>
      <c r="P74" s="8"/>
      <c r="Q74" s="8"/>
      <c r="R74" s="8"/>
      <c r="S74" s="8"/>
      <c r="T74" s="8"/>
      <c r="U74" s="8"/>
      <c r="V74" s="7"/>
      <c r="W74" s="1"/>
      <c r="X74" s="1"/>
      <c r="Y74" s="1"/>
      <c r="Z74" s="1"/>
      <c r="AA74" s="1"/>
      <c r="AB74" s="1"/>
      <c r="AC74" s="1"/>
    </row>
    <row r="75" spans="1:29" ht="14.45" customHeight="1" x14ac:dyDescent="0.25">
      <c r="A75" s="8"/>
      <c r="B75" s="69"/>
      <c r="C75" s="69"/>
      <c r="D75" s="69"/>
      <c r="E75" s="69"/>
      <c r="F75" s="62"/>
      <c r="G75" s="62"/>
      <c r="H75" s="8"/>
      <c r="I75" s="8"/>
      <c r="J75" s="8"/>
      <c r="K75" s="3"/>
      <c r="L75" s="3"/>
      <c r="M75" s="3"/>
      <c r="N75" s="3"/>
      <c r="O75" s="1"/>
      <c r="P75" s="8"/>
      <c r="Q75" s="8"/>
      <c r="R75" s="8"/>
      <c r="S75" s="8"/>
      <c r="T75" s="8"/>
      <c r="U75" s="8"/>
      <c r="V75" s="7"/>
      <c r="W75" s="1"/>
      <c r="X75" s="1"/>
      <c r="Y75" s="1"/>
      <c r="Z75" s="1"/>
      <c r="AA75" s="1"/>
      <c r="AB75" s="1"/>
      <c r="AC75" s="1"/>
    </row>
    <row r="76" spans="1:29" ht="14.45" customHeight="1" x14ac:dyDescent="0.25">
      <c r="A76" s="8"/>
      <c r="B76" s="69"/>
      <c r="C76" s="69"/>
      <c r="D76" s="69"/>
      <c r="E76" s="69"/>
      <c r="F76" s="62"/>
      <c r="G76" s="62"/>
      <c r="H76" s="8"/>
      <c r="I76" s="8"/>
      <c r="J76" s="8"/>
      <c r="K76" s="3"/>
      <c r="L76" s="3"/>
      <c r="M76" s="3"/>
      <c r="N76" s="3"/>
      <c r="O76" s="1"/>
      <c r="P76" s="8"/>
      <c r="Q76" s="8"/>
      <c r="R76" s="8"/>
      <c r="S76" s="8"/>
      <c r="T76" s="8"/>
      <c r="U76" s="8"/>
      <c r="V76" s="7"/>
      <c r="W76" s="1"/>
      <c r="X76" s="1"/>
      <c r="Y76" s="1"/>
      <c r="Z76" s="1"/>
      <c r="AA76" s="1"/>
      <c r="AB76" s="1"/>
      <c r="AC76" s="1"/>
    </row>
    <row r="77" spans="1:29" ht="14.45" customHeight="1" x14ac:dyDescent="0.25">
      <c r="A77" s="8"/>
      <c r="B77" s="69"/>
      <c r="C77" s="69"/>
      <c r="D77" s="69"/>
      <c r="E77" s="69"/>
      <c r="F77" s="62"/>
      <c r="G77" s="62"/>
      <c r="H77" s="8"/>
      <c r="I77" s="8"/>
      <c r="J77" s="8"/>
      <c r="K77" s="3"/>
      <c r="L77" s="3"/>
      <c r="M77" s="3"/>
      <c r="N77" s="3"/>
      <c r="O77" s="1"/>
      <c r="P77" s="8"/>
      <c r="Q77" s="8"/>
      <c r="R77" s="8"/>
      <c r="S77" s="8"/>
      <c r="T77" s="8"/>
      <c r="U77" s="8"/>
      <c r="V77" s="7"/>
      <c r="W77" s="1"/>
      <c r="X77" s="1"/>
      <c r="Y77" s="1"/>
      <c r="Z77" s="1"/>
      <c r="AA77" s="1"/>
      <c r="AB77" s="1"/>
      <c r="AC77" s="1"/>
    </row>
    <row r="78" spans="1:29" ht="14.45" customHeight="1" x14ac:dyDescent="0.25">
      <c r="A78" s="8"/>
      <c r="B78" s="73"/>
      <c r="C78" s="73"/>
      <c r="D78" s="73"/>
      <c r="E78" s="74"/>
      <c r="F78" s="71"/>
      <c r="G78" s="42" t="s">
        <v>66</v>
      </c>
      <c r="H78" s="51">
        <f>IF(F69&lt;=30,'dati nascosti'!C16,IF(F69&lt;60,'dati nascosti'!E16,'dati nascosti'!G16))</f>
        <v>0.8</v>
      </c>
      <c r="J78" s="8"/>
      <c r="K78" s="3"/>
      <c r="L78" s="3"/>
      <c r="M78" s="3"/>
      <c r="N78" s="3"/>
      <c r="O78" s="1"/>
      <c r="P78" s="8"/>
      <c r="Q78" s="8"/>
      <c r="R78" s="8"/>
      <c r="S78" s="8"/>
      <c r="T78" s="8"/>
      <c r="U78" s="8"/>
      <c r="V78" s="7"/>
      <c r="W78" s="1"/>
      <c r="X78" s="1"/>
      <c r="Y78" s="1"/>
      <c r="Z78" s="1"/>
      <c r="AA78" s="1"/>
      <c r="AB78" s="1"/>
      <c r="AC78" s="1"/>
    </row>
    <row r="79" spans="1:29" ht="14.45" customHeight="1" x14ac:dyDescent="0.25">
      <c r="A79" s="8"/>
      <c r="B79" s="8"/>
      <c r="C79" s="8"/>
      <c r="D79" s="8"/>
      <c r="E79" s="39"/>
      <c r="G79" s="42" t="s">
        <v>69</v>
      </c>
      <c r="H79" s="51">
        <f>IF(F71&lt;=30,'dati nascosti'!C17,IF(F71&lt;60,'dati nascosti'!E17,'dati nascosti'!G17))</f>
        <v>0.8</v>
      </c>
      <c r="I79" s="8"/>
      <c r="J79" s="8"/>
      <c r="K79" s="3"/>
      <c r="L79" s="8"/>
      <c r="S79" s="8"/>
      <c r="T79" s="8"/>
      <c r="U79" s="8"/>
      <c r="V79" s="7"/>
      <c r="W79" s="1"/>
      <c r="X79" s="1"/>
      <c r="Y79" s="1"/>
      <c r="Z79" s="1"/>
      <c r="AA79" s="1"/>
      <c r="AB79" s="1"/>
      <c r="AC79" s="1"/>
    </row>
    <row r="80" spans="1:29" ht="14.45" customHeight="1" x14ac:dyDescent="0.25">
      <c r="A80" s="8"/>
      <c r="B80" s="8"/>
      <c r="C80" s="8"/>
      <c r="D80" s="8"/>
      <c r="E80" s="69"/>
      <c r="G80" s="42" t="s">
        <v>77</v>
      </c>
      <c r="H80" s="51">
        <f>'Copertura a più falde'!I17</f>
        <v>1.4</v>
      </c>
      <c r="I80" s="8"/>
      <c r="J80" s="8"/>
      <c r="K80" s="3"/>
      <c r="L80" s="8"/>
      <c r="S80" s="8"/>
      <c r="T80" s="8"/>
      <c r="U80" s="8"/>
      <c r="V80" s="7"/>
      <c r="W80" s="1"/>
      <c r="X80" s="1"/>
      <c r="Y80" s="1"/>
      <c r="Z80" s="1"/>
      <c r="AA80" s="1"/>
      <c r="AB80" s="1"/>
      <c r="AC80" s="1"/>
    </row>
    <row r="81" spans="1:29" ht="14.45" customHeight="1" x14ac:dyDescent="0.25">
      <c r="A81" s="8"/>
      <c r="B81" s="8"/>
      <c r="C81" s="8"/>
      <c r="D81" s="8"/>
      <c r="E81" s="39"/>
      <c r="F81" s="47"/>
      <c r="G81" s="41"/>
      <c r="H81" s="8"/>
      <c r="I81" s="8"/>
      <c r="J81" s="8"/>
      <c r="K81" s="3"/>
      <c r="L81" s="8"/>
      <c r="S81" s="8"/>
      <c r="T81" s="8"/>
      <c r="U81" s="8"/>
      <c r="V81" s="7"/>
      <c r="W81" s="1"/>
      <c r="X81" s="1"/>
      <c r="Y81" s="1"/>
      <c r="Z81" s="1"/>
      <c r="AA81" s="1"/>
      <c r="AB81" s="1"/>
      <c r="AC81" s="1"/>
    </row>
    <row r="82" spans="1:29" ht="14.45" customHeight="1" x14ac:dyDescent="0.25">
      <c r="A82" s="8"/>
      <c r="I82" s="8"/>
      <c r="J82" s="8"/>
      <c r="K82" s="3"/>
      <c r="L82" s="8"/>
      <c r="S82" s="8"/>
      <c r="T82" s="8"/>
      <c r="U82" s="8"/>
      <c r="V82" s="7"/>
      <c r="W82" s="1"/>
      <c r="X82" s="1"/>
      <c r="Y82" s="1"/>
      <c r="Z82" s="1"/>
      <c r="AA82" s="1"/>
      <c r="AB82" s="1"/>
      <c r="AC82" s="1"/>
    </row>
    <row r="83" spans="1:29" ht="14.45" customHeight="1" x14ac:dyDescent="0.25">
      <c r="A83" s="8"/>
      <c r="B83" s="8"/>
      <c r="C83" s="8"/>
      <c r="D83" s="8"/>
      <c r="E83" s="39"/>
      <c r="F83" s="47"/>
      <c r="G83" s="41"/>
      <c r="H83" s="8"/>
      <c r="I83" s="8"/>
      <c r="J83" s="8"/>
      <c r="K83" s="3"/>
      <c r="L83" s="3"/>
      <c r="M83" s="3"/>
      <c r="N83" s="3"/>
      <c r="O83" s="1"/>
      <c r="P83" s="8"/>
      <c r="Q83" s="8"/>
      <c r="R83" s="8"/>
      <c r="S83" s="8"/>
      <c r="T83" s="8"/>
      <c r="U83" s="8"/>
      <c r="V83" s="7"/>
      <c r="W83" s="1"/>
      <c r="X83" s="1"/>
      <c r="Y83" s="1"/>
      <c r="Z83" s="1"/>
      <c r="AA83" s="1"/>
      <c r="AB83" s="1"/>
      <c r="AC83" s="1"/>
    </row>
    <row r="84" spans="1:29" x14ac:dyDescent="0.25">
      <c r="A84" s="8"/>
      <c r="B84" s="8"/>
      <c r="C84" s="84" t="s">
        <v>16</v>
      </c>
      <c r="D84" s="84"/>
      <c r="E84" s="84" t="s">
        <v>17</v>
      </c>
      <c r="F84" s="84"/>
      <c r="G84" s="84" t="s">
        <v>18</v>
      </c>
      <c r="H84" s="84"/>
      <c r="I84" s="7"/>
      <c r="J84" s="7"/>
      <c r="K84" s="1"/>
      <c r="L84" s="1"/>
      <c r="M84" s="1"/>
      <c r="N84" s="1"/>
      <c r="O84" s="1"/>
      <c r="P84" s="1"/>
      <c r="Q84" s="1"/>
      <c r="R84" s="1"/>
      <c r="S84" s="1"/>
      <c r="T84" s="1"/>
      <c r="U84" s="1"/>
      <c r="V84" s="1"/>
      <c r="W84" s="1"/>
      <c r="X84" s="1"/>
      <c r="Y84" s="1"/>
      <c r="Z84" s="1"/>
      <c r="AA84" s="1"/>
      <c r="AB84" s="1"/>
      <c r="AC84" s="1"/>
    </row>
    <row r="85" spans="1:29" ht="15.75" x14ac:dyDescent="0.25">
      <c r="A85" s="8"/>
      <c r="B85" s="42" t="s">
        <v>67</v>
      </c>
      <c r="C85" s="83">
        <v>0.8</v>
      </c>
      <c r="D85" s="83"/>
      <c r="E85" s="83" t="s">
        <v>63</v>
      </c>
      <c r="F85" s="83"/>
      <c r="G85" s="83">
        <v>0</v>
      </c>
      <c r="H85" s="83"/>
      <c r="I85" s="3"/>
      <c r="J85" s="3"/>
      <c r="K85" s="1"/>
      <c r="L85" s="1"/>
      <c r="M85" s="1"/>
      <c r="N85" s="1"/>
      <c r="O85" s="1"/>
      <c r="P85" s="1"/>
      <c r="Q85" s="1"/>
      <c r="R85" s="1"/>
      <c r="S85" s="1"/>
      <c r="T85" s="1"/>
      <c r="U85" s="1"/>
      <c r="V85" s="1"/>
      <c r="W85" s="1"/>
      <c r="X85" s="1"/>
      <c r="Y85" s="1"/>
      <c r="Z85" s="1"/>
      <c r="AA85" s="1"/>
      <c r="AB85" s="1"/>
      <c r="AC85" s="1"/>
    </row>
    <row r="86" spans="1:29" ht="15.75" x14ac:dyDescent="0.25">
      <c r="A86" s="8"/>
      <c r="B86" s="42" t="s">
        <v>68</v>
      </c>
      <c r="C86" s="83" t="s">
        <v>86</v>
      </c>
      <c r="D86" s="83"/>
      <c r="E86" s="83">
        <v>1.6</v>
      </c>
      <c r="F86" s="83"/>
      <c r="G86" s="83">
        <v>0</v>
      </c>
      <c r="H86" s="83"/>
      <c r="I86" s="1"/>
      <c r="J86" s="1"/>
      <c r="K86" s="1"/>
      <c r="L86" s="1"/>
      <c r="M86" s="1"/>
      <c r="N86" s="1"/>
      <c r="O86" s="1"/>
      <c r="P86" s="1"/>
      <c r="Q86" s="1"/>
      <c r="R86" s="1"/>
      <c r="S86" s="1"/>
      <c r="T86" s="1"/>
      <c r="U86" s="1"/>
      <c r="V86" s="1"/>
      <c r="W86" s="1"/>
      <c r="X86" s="1"/>
      <c r="Y86" s="1"/>
      <c r="Z86" s="1"/>
      <c r="AA86" s="1"/>
      <c r="AB86" s="1"/>
      <c r="AC86" s="1"/>
    </row>
    <row r="87" spans="1:29" x14ac:dyDescent="0.25">
      <c r="A87" s="8"/>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25">
      <c r="A88" s="8"/>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25">
      <c r="A89" s="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25">
      <c r="A90" s="8"/>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25">
      <c r="A91" s="8"/>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25">
      <c r="A92" s="8"/>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25">
      <c r="A93" s="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25">
      <c r="A94" s="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25">
      <c r="A95" s="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25">
      <c r="A96" s="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5">
      <c r="A97" s="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5">
      <c r="A98" s="8"/>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25">
      <c r="A99" s="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25">
      <c r="A100" s="8"/>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25">
      <c r="A101" s="8"/>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25">
      <c r="A102" s="8"/>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8"/>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25">
      <c r="A104" s="8"/>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5">
      <c r="A105" s="8"/>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5">
      <c r="A106" s="8"/>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8"/>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8"/>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8"/>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8"/>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8"/>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8"/>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8"/>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8"/>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8"/>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8"/>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8"/>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8"/>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8"/>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8"/>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8"/>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8"/>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8"/>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8"/>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8"/>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8"/>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8"/>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8"/>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8"/>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8"/>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8"/>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8"/>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8"/>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8"/>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8"/>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8"/>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8"/>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8"/>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8"/>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8"/>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8"/>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8"/>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8"/>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8"/>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8"/>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8"/>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8"/>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8"/>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8"/>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8"/>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8"/>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8"/>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8"/>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8"/>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8"/>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8"/>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8"/>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8"/>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8"/>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8"/>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8"/>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8"/>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8"/>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8"/>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sheetData>
  <sheetProtection password="ABEF" sheet="1" objects="1" scenarios="1" selectLockedCells="1"/>
  <protectedRanges>
    <protectedRange sqref="F11 F13:G13 F54:G54 G65 F71:G71 F69:G69" name="Intervallo1"/>
  </protectedRanges>
  <mergeCells count="41">
    <mergeCell ref="B2:J2"/>
    <mergeCell ref="B4:D4"/>
    <mergeCell ref="B18:F19"/>
    <mergeCell ref="G15:J15"/>
    <mergeCell ref="G16:J16"/>
    <mergeCell ref="G17:J17"/>
    <mergeCell ref="G18:J19"/>
    <mergeCell ref="B6:J9"/>
    <mergeCell ref="B15:F15"/>
    <mergeCell ref="B16:F16"/>
    <mergeCell ref="B17:F17"/>
    <mergeCell ref="B13:E13"/>
    <mergeCell ref="F13:G13"/>
    <mergeCell ref="B42:J45"/>
    <mergeCell ref="D47:I48"/>
    <mergeCell ref="D49:I50"/>
    <mergeCell ref="D51:I52"/>
    <mergeCell ref="B47:C48"/>
    <mergeCell ref="B51:C52"/>
    <mergeCell ref="B49:C50"/>
    <mergeCell ref="J47:J48"/>
    <mergeCell ref="J49:J50"/>
    <mergeCell ref="J51:J52"/>
    <mergeCell ref="B54:E54"/>
    <mergeCell ref="F54:G54"/>
    <mergeCell ref="B56:E56"/>
    <mergeCell ref="B65:E65"/>
    <mergeCell ref="B60:J63"/>
    <mergeCell ref="B69:E69"/>
    <mergeCell ref="B71:E71"/>
    <mergeCell ref="F69:G69"/>
    <mergeCell ref="F71:G71"/>
    <mergeCell ref="C84:D84"/>
    <mergeCell ref="G84:H84"/>
    <mergeCell ref="G85:H85"/>
    <mergeCell ref="E84:F84"/>
    <mergeCell ref="E85:F85"/>
    <mergeCell ref="C85:D85"/>
    <mergeCell ref="C86:D86"/>
    <mergeCell ref="E86:F86"/>
    <mergeCell ref="G86:H86"/>
  </mergeCells>
  <dataValidations count="3">
    <dataValidation type="list" allowBlank="1" showInputMessage="1" showErrorMessage="1" sqref="F54">
      <formula1>topo</formula1>
    </dataValidation>
    <dataValidation allowBlank="1" showErrorMessage="1" sqref="B11 F11"/>
    <dataValidation type="list" allowBlank="1" showInputMessage="1" showErrorMessage="1" sqref="F13">
      <formula1>zona</formula1>
    </dataValidation>
  </dataValidations>
  <pageMargins left="0.70866141732283472" right="0.70866141732283472" top="0.59055118110236227" bottom="0.59055118110236227" header="0.31496062992125984" footer="0.31496062992125984"/>
  <pageSetup paperSize="9" scale="99" fitToHeight="0" orientation="portrait" horizontalDpi="4294967293" r:id="rId1"/>
  <rowBreaks count="1" manualBreakCount="1">
    <brk id="33" max="16383" man="1"/>
  </rowBreaks>
  <colBreaks count="1" manualBreakCount="1">
    <brk id="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showRowColHeaders="0" workbookViewId="0">
      <selection activeCell="B15" sqref="B15"/>
    </sheetView>
  </sheetViews>
  <sheetFormatPr defaultRowHeight="15" x14ac:dyDescent="0.25"/>
  <cols>
    <col min="1" max="1" width="1.85546875" customWidth="1"/>
    <col min="6" max="6" width="9.85546875" customWidth="1"/>
  </cols>
  <sheetData>
    <row r="2" spans="2:10" x14ac:dyDescent="0.25">
      <c r="B2" s="26" t="s">
        <v>60</v>
      </c>
      <c r="C2" s="43"/>
      <c r="D2" s="43"/>
      <c r="E2" s="43"/>
      <c r="F2" s="63"/>
      <c r="G2" s="63"/>
      <c r="H2" s="29"/>
      <c r="I2" s="29"/>
      <c r="J2" s="29"/>
    </row>
    <row r="3" spans="2:10" x14ac:dyDescent="0.25">
      <c r="B3" s="48"/>
      <c r="C3" s="49"/>
      <c r="D3" s="49"/>
      <c r="E3" s="49"/>
      <c r="F3" s="62"/>
      <c r="G3" s="62"/>
      <c r="H3" s="36"/>
      <c r="I3" s="36"/>
      <c r="J3" s="36"/>
    </row>
    <row r="4" spans="2:10" ht="16.5" x14ac:dyDescent="0.25">
      <c r="B4" s="50" t="s">
        <v>61</v>
      </c>
      <c r="C4" s="49"/>
      <c r="D4" s="49"/>
      <c r="E4" s="49"/>
      <c r="F4" s="64"/>
      <c r="G4" s="64"/>
      <c r="H4" s="36"/>
      <c r="I4" s="36"/>
      <c r="J4" s="36"/>
    </row>
    <row r="5" spans="2:10" x14ac:dyDescent="0.25">
      <c r="B5" s="50"/>
      <c r="C5" s="49"/>
      <c r="D5" s="49"/>
      <c r="E5" s="49"/>
      <c r="F5" s="64"/>
      <c r="G5" s="64"/>
      <c r="H5" s="36"/>
      <c r="I5" s="36"/>
      <c r="J5" s="36"/>
    </row>
    <row r="6" spans="2:10" ht="15.75" x14ac:dyDescent="0.25">
      <c r="B6" s="4" t="s">
        <v>7</v>
      </c>
      <c r="C6" s="49"/>
      <c r="D6" s="49"/>
      <c r="E6" s="49"/>
      <c r="F6" s="62"/>
      <c r="G6" s="62"/>
      <c r="H6" s="36"/>
      <c r="I6" s="36"/>
      <c r="J6" s="36"/>
    </row>
    <row r="7" spans="2:10" ht="15.75" x14ac:dyDescent="0.25">
      <c r="B7" s="4" t="s">
        <v>30</v>
      </c>
      <c r="C7" s="49"/>
      <c r="D7" s="49"/>
      <c r="E7" s="49"/>
      <c r="F7" s="62"/>
      <c r="G7" s="62"/>
      <c r="H7" s="36"/>
      <c r="I7" s="36"/>
      <c r="J7" s="36"/>
    </row>
    <row r="8" spans="2:10" ht="15.75" x14ac:dyDescent="0.25">
      <c r="B8" s="4" t="s">
        <v>8</v>
      </c>
      <c r="C8" s="49"/>
      <c r="D8" s="49"/>
      <c r="E8" s="49"/>
      <c r="F8" s="62"/>
      <c r="G8" s="62"/>
      <c r="H8" s="36"/>
      <c r="I8" s="36"/>
      <c r="J8" s="36"/>
    </row>
    <row r="9" spans="2:10" ht="15.75" x14ac:dyDescent="0.25">
      <c r="B9" s="4" t="s">
        <v>9</v>
      </c>
      <c r="C9" s="49"/>
      <c r="D9" s="49"/>
      <c r="E9" s="49"/>
      <c r="F9" s="62"/>
      <c r="G9" s="62"/>
      <c r="H9" s="36"/>
      <c r="I9" s="36"/>
      <c r="J9" s="36"/>
    </row>
    <row r="10" spans="2:10" x14ac:dyDescent="0.25">
      <c r="B10" s="39"/>
      <c r="C10" s="39"/>
      <c r="D10" s="39"/>
      <c r="E10" s="39"/>
      <c r="F10" s="62"/>
      <c r="G10" s="62"/>
      <c r="H10" s="8"/>
      <c r="I10" s="8"/>
      <c r="J10" s="8"/>
    </row>
    <row r="11" spans="2:10" x14ac:dyDescent="0.25">
      <c r="B11" s="32" t="s">
        <v>59</v>
      </c>
      <c r="C11" s="8"/>
      <c r="D11" s="8"/>
      <c r="E11" s="8"/>
      <c r="F11" s="8"/>
      <c r="G11" s="8"/>
      <c r="H11" s="8"/>
      <c r="I11" s="8"/>
      <c r="J11" s="8"/>
    </row>
    <row r="12" spans="2:10" x14ac:dyDescent="0.25">
      <c r="B12" s="8"/>
      <c r="C12" s="8"/>
      <c r="D12" s="8"/>
      <c r="E12" s="8"/>
      <c r="F12" s="8"/>
      <c r="G12" s="8"/>
      <c r="H12" s="8"/>
      <c r="I12" s="8"/>
      <c r="J12" s="8"/>
    </row>
    <row r="13" spans="2:10" x14ac:dyDescent="0.25">
      <c r="B13" s="127" t="s">
        <v>58</v>
      </c>
      <c r="C13" s="128"/>
      <c r="D13" s="65">
        <f>'CALCOLO NEVE NTC'!F69</f>
        <v>20</v>
      </c>
      <c r="E13" s="1"/>
      <c r="F13" s="56">
        <f>'CALCOLO NEVE NTC'!$G$36*'CALCOLO NEVE NTC'!$G$56*'CALCOLO NEVE NTC'!$G$65*C15</f>
        <v>1.2721041489274338</v>
      </c>
      <c r="G13" s="129" t="s">
        <v>74</v>
      </c>
      <c r="H13" s="130"/>
      <c r="I13" s="131"/>
      <c r="J13" s="8"/>
    </row>
    <row r="14" spans="2:10" x14ac:dyDescent="0.25">
      <c r="B14" s="1"/>
      <c r="C14" s="1"/>
      <c r="D14" s="1"/>
      <c r="E14" s="1"/>
      <c r="F14" s="1"/>
      <c r="G14" s="1"/>
      <c r="H14" s="1"/>
      <c r="I14" s="1"/>
      <c r="J14" s="8"/>
    </row>
    <row r="15" spans="2:10" x14ac:dyDescent="0.25">
      <c r="B15" s="46" t="s">
        <v>74</v>
      </c>
      <c r="C15" s="52">
        <f>'CALCOLO NEVE NTC'!H78</f>
        <v>0.8</v>
      </c>
      <c r="D15" s="1"/>
      <c r="E15" s="1"/>
      <c r="F15" s="1"/>
      <c r="G15" s="132"/>
      <c r="H15" s="133"/>
      <c r="I15" s="134"/>
      <c r="J15" s="8"/>
    </row>
    <row r="16" spans="2:10" x14ac:dyDescent="0.25">
      <c r="B16" s="1"/>
      <c r="C16" s="1"/>
      <c r="D16" s="1"/>
      <c r="E16" s="1"/>
      <c r="F16" s="1"/>
      <c r="G16" s="135"/>
      <c r="H16" s="135"/>
      <c r="I16" s="136"/>
      <c r="J16" s="8"/>
    </row>
    <row r="17" spans="2:10" ht="15.75" x14ac:dyDescent="0.25">
      <c r="B17" s="6"/>
      <c r="C17" s="1"/>
      <c r="D17" s="1"/>
      <c r="E17" s="1"/>
      <c r="F17" s="1"/>
      <c r="G17" s="10"/>
      <c r="H17" s="44" t="s">
        <v>1</v>
      </c>
      <c r="I17" s="11"/>
      <c r="J17" s="1"/>
    </row>
    <row r="18" spans="2:10" x14ac:dyDescent="0.25">
      <c r="B18" s="1"/>
      <c r="C18" s="1"/>
      <c r="D18" s="1"/>
      <c r="E18" s="1"/>
      <c r="F18" s="1"/>
      <c r="G18" s="12"/>
      <c r="H18" s="3"/>
      <c r="I18" s="13"/>
      <c r="J18" s="1"/>
    </row>
    <row r="19" spans="2:10" x14ac:dyDescent="0.25">
      <c r="B19" s="1"/>
      <c r="C19" s="1"/>
      <c r="D19" s="1"/>
      <c r="E19" s="1"/>
      <c r="F19" s="1"/>
      <c r="G19" s="3"/>
      <c r="H19" s="3"/>
      <c r="I19" s="3"/>
      <c r="J19" s="1"/>
    </row>
    <row r="20" spans="2:10" x14ac:dyDescent="0.25">
      <c r="B20" s="1"/>
      <c r="C20" s="1"/>
      <c r="D20" s="1"/>
      <c r="E20" s="1"/>
      <c r="F20" s="1"/>
      <c r="G20" s="3"/>
      <c r="H20" s="3"/>
      <c r="I20" s="3"/>
      <c r="J20" s="1"/>
    </row>
  </sheetData>
  <sheetProtection password="ABEF" sheet="1" objects="1" scenarios="1" selectLockedCells="1"/>
  <mergeCells count="3">
    <mergeCell ref="B13:C13"/>
    <mergeCell ref="G13:I13"/>
    <mergeCell ref="G15:I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1"/>
  <sheetViews>
    <sheetView showGridLines="0" showRowColHeaders="0" workbookViewId="0">
      <selection activeCell="E40" sqref="E40"/>
    </sheetView>
  </sheetViews>
  <sheetFormatPr defaultRowHeight="15" x14ac:dyDescent="0.25"/>
  <cols>
    <col min="1" max="1" width="2" customWidth="1"/>
    <col min="4" max="4" width="11" customWidth="1"/>
    <col min="8" max="8" width="11.140625" customWidth="1"/>
  </cols>
  <sheetData>
    <row r="2" spans="2:10" x14ac:dyDescent="0.25">
      <c r="B2" s="26" t="s">
        <v>60</v>
      </c>
      <c r="C2" s="29"/>
      <c r="D2" s="29"/>
      <c r="E2" s="29"/>
      <c r="F2" s="29"/>
      <c r="G2" s="29"/>
      <c r="H2" s="29"/>
      <c r="I2" s="29"/>
      <c r="J2" s="29"/>
    </row>
    <row r="3" spans="2:10" x14ac:dyDescent="0.25">
      <c r="B3" s="8"/>
      <c r="C3" s="8"/>
      <c r="D3" s="8"/>
      <c r="E3" s="8"/>
      <c r="F3" s="8"/>
      <c r="G3" s="8"/>
      <c r="H3" s="8"/>
      <c r="I3" s="8"/>
      <c r="J3" s="8"/>
    </row>
    <row r="4" spans="2:10" ht="16.5" x14ac:dyDescent="0.25">
      <c r="B4" s="50" t="s">
        <v>61</v>
      </c>
      <c r="C4" s="8"/>
      <c r="D4" s="8"/>
      <c r="E4" s="8"/>
      <c r="F4" s="8"/>
      <c r="G4" s="8"/>
      <c r="H4" s="8"/>
      <c r="I4" s="8"/>
      <c r="J4" s="8"/>
    </row>
    <row r="5" spans="2:10" x14ac:dyDescent="0.25">
      <c r="B5" s="50"/>
      <c r="C5" s="8"/>
      <c r="D5" s="8"/>
      <c r="E5" s="8"/>
      <c r="F5" s="8"/>
      <c r="G5" s="8"/>
      <c r="H5" s="8"/>
      <c r="I5" s="8"/>
      <c r="J5" s="8"/>
    </row>
    <row r="6" spans="2:10" ht="15.75" x14ac:dyDescent="0.25">
      <c r="B6" s="4" t="s">
        <v>7</v>
      </c>
      <c r="C6" s="8"/>
      <c r="D6" s="8"/>
      <c r="E6" s="8"/>
      <c r="F6" s="8"/>
      <c r="G6" s="8"/>
      <c r="H6" s="8"/>
      <c r="I6" s="8"/>
      <c r="J6" s="8"/>
    </row>
    <row r="7" spans="2:10" ht="15.75" x14ac:dyDescent="0.25">
      <c r="B7" s="4" t="s">
        <v>30</v>
      </c>
      <c r="C7" s="8"/>
      <c r="D7" s="8"/>
      <c r="E7" s="8"/>
      <c r="F7" s="8"/>
      <c r="G7" s="8"/>
      <c r="H7" s="8"/>
      <c r="I7" s="8"/>
      <c r="J7" s="8"/>
    </row>
    <row r="8" spans="2:10" ht="15.75" x14ac:dyDescent="0.25">
      <c r="B8" s="4" t="s">
        <v>8</v>
      </c>
      <c r="C8" s="8"/>
      <c r="D8" s="8"/>
      <c r="E8" s="8"/>
      <c r="F8" s="8"/>
      <c r="G8" s="8"/>
      <c r="H8" s="8"/>
      <c r="I8" s="8"/>
      <c r="J8" s="8"/>
    </row>
    <row r="9" spans="2:10" ht="15.75" x14ac:dyDescent="0.25">
      <c r="B9" s="4" t="s">
        <v>9</v>
      </c>
      <c r="C9" s="8"/>
      <c r="D9" s="8"/>
      <c r="E9" s="8"/>
      <c r="F9" s="8"/>
      <c r="G9" s="8"/>
      <c r="H9" s="8"/>
      <c r="I9" s="8"/>
      <c r="J9" s="8"/>
    </row>
    <row r="10" spans="2:10" x14ac:dyDescent="0.25">
      <c r="B10" s="8"/>
      <c r="C10" s="8"/>
      <c r="D10" s="8"/>
      <c r="E10" s="8"/>
      <c r="F10" s="8"/>
      <c r="G10" s="8"/>
      <c r="H10" s="8"/>
      <c r="I10" s="8"/>
      <c r="J10" s="8"/>
    </row>
    <row r="11" spans="2:10" x14ac:dyDescent="0.25">
      <c r="B11" s="32" t="s">
        <v>62</v>
      </c>
      <c r="C11" s="8"/>
      <c r="D11" s="8"/>
      <c r="E11" s="8"/>
      <c r="F11" s="8"/>
      <c r="G11" s="8"/>
      <c r="H11" s="8"/>
      <c r="I11" s="8"/>
      <c r="J11" s="8"/>
    </row>
    <row r="12" spans="2:10" x14ac:dyDescent="0.25">
      <c r="B12" s="32"/>
      <c r="C12" s="8"/>
      <c r="D12" s="8"/>
      <c r="E12" s="8"/>
      <c r="F12" s="8"/>
      <c r="G12" s="8"/>
      <c r="H12" s="8"/>
      <c r="I12" s="8"/>
      <c r="J12" s="8"/>
    </row>
    <row r="13" spans="2:10" x14ac:dyDescent="0.25">
      <c r="B13" s="61" t="s">
        <v>84</v>
      </c>
      <c r="C13" s="8"/>
      <c r="D13" s="8"/>
      <c r="E13" s="8"/>
      <c r="F13" s="8"/>
      <c r="G13" s="8"/>
      <c r="H13" s="8"/>
      <c r="I13" s="8"/>
      <c r="J13" s="8"/>
    </row>
    <row r="14" spans="2:10" x14ac:dyDescent="0.25">
      <c r="B14" s="61"/>
      <c r="C14" s="8"/>
      <c r="D14" s="8"/>
      <c r="E14" s="8"/>
      <c r="F14" s="8"/>
      <c r="G14" s="8"/>
      <c r="H14" s="8"/>
      <c r="I14" s="8"/>
      <c r="J14" s="8"/>
    </row>
    <row r="15" spans="2:10" x14ac:dyDescent="0.25">
      <c r="B15" s="142" t="s">
        <v>56</v>
      </c>
      <c r="C15" s="143"/>
      <c r="D15" s="65">
        <f>'CALCOLO NEVE NTC'!F69</f>
        <v>20</v>
      </c>
      <c r="E15" s="8"/>
      <c r="F15" s="45" t="s">
        <v>64</v>
      </c>
      <c r="G15" s="53">
        <f>IF(E40="no",'CALCOLO NEVE NTC'!H78,0.8)</f>
        <v>0.8</v>
      </c>
      <c r="H15" s="8"/>
      <c r="I15" s="8"/>
      <c r="J15" s="8"/>
    </row>
    <row r="16" spans="2:10" x14ac:dyDescent="0.25">
      <c r="B16" s="142" t="s">
        <v>57</v>
      </c>
      <c r="C16" s="143"/>
      <c r="D16" s="65">
        <f>'CALCOLO NEVE NTC'!F71</f>
        <v>25</v>
      </c>
      <c r="E16" s="8"/>
      <c r="F16" s="45" t="s">
        <v>65</v>
      </c>
      <c r="G16" s="53">
        <f>IF(E40="no",'CALCOLO NEVE NTC'!H79,0.8)</f>
        <v>0.8</v>
      </c>
      <c r="H16" s="8"/>
      <c r="I16" s="8"/>
      <c r="J16" s="8"/>
    </row>
    <row r="17" spans="2:10" x14ac:dyDescent="0.25">
      <c r="B17" s="61"/>
      <c r="C17" s="8"/>
      <c r="D17" s="8"/>
      <c r="E17" s="8"/>
      <c r="F17" s="8"/>
      <c r="G17" s="8"/>
      <c r="H17" s="8"/>
      <c r="I17" s="8"/>
      <c r="J17" s="8"/>
    </row>
    <row r="18" spans="2:10" x14ac:dyDescent="0.25">
      <c r="B18" s="61"/>
      <c r="C18" s="8"/>
      <c r="D18" s="8"/>
      <c r="E18" s="8"/>
      <c r="F18" s="8"/>
      <c r="G18" s="8"/>
      <c r="H18" s="8"/>
      <c r="I18" s="8"/>
      <c r="J18" s="8"/>
    </row>
    <row r="19" spans="2:10" x14ac:dyDescent="0.25">
      <c r="B19" s="8"/>
      <c r="C19" s="1"/>
      <c r="D19" s="1"/>
      <c r="E19" s="58"/>
      <c r="F19" s="58"/>
      <c r="G19" s="144" t="s">
        <v>71</v>
      </c>
      <c r="H19" s="14"/>
      <c r="I19" s="8"/>
      <c r="J19" s="8"/>
    </row>
    <row r="20" spans="2:10" ht="15.75" x14ac:dyDescent="0.25">
      <c r="B20" s="8"/>
      <c r="C20" s="15" t="s">
        <v>19</v>
      </c>
      <c r="D20" s="56">
        <f>'CALCOLO NEVE NTC'!$G$36*'CALCOLO NEVE NTC'!$G$56*'CALCOLO NEVE NTC'!$G$65*G15</f>
        <v>1.2721041489274338</v>
      </c>
      <c r="E20" s="129" t="s">
        <v>70</v>
      </c>
      <c r="F20" s="131"/>
      <c r="G20" s="145"/>
      <c r="H20" s="56">
        <f>'CALCOLO NEVE NTC'!$G$36*'CALCOLO NEVE NTC'!$G$56*'CALCOLO NEVE NTC'!$G$65*G16</f>
        <v>1.2721041489274338</v>
      </c>
      <c r="I20" s="8"/>
      <c r="J20" s="8"/>
    </row>
    <row r="21" spans="2:10" x14ac:dyDescent="0.25">
      <c r="B21" s="8"/>
      <c r="C21" s="15"/>
      <c r="D21" s="9"/>
      <c r="E21" s="58"/>
      <c r="F21" s="58"/>
      <c r="G21" s="58"/>
      <c r="H21" s="9"/>
      <c r="I21" s="8"/>
      <c r="J21" s="8"/>
    </row>
    <row r="22" spans="2:10" x14ac:dyDescent="0.25">
      <c r="B22" s="1"/>
      <c r="C22" s="15"/>
      <c r="D22" s="146">
        <f>'CALCOLO NEVE NTC'!$G$36*'CALCOLO NEVE NTC'!$G$56*'CALCOLO NEVE NTC'!$G$65*G15*0.5</f>
        <v>0.63605207446371692</v>
      </c>
      <c r="E22" s="58"/>
      <c r="F22" s="58"/>
      <c r="G22" s="144" t="s">
        <v>71</v>
      </c>
      <c r="H22" s="9"/>
      <c r="I22" s="8"/>
      <c r="J22" s="8"/>
    </row>
    <row r="23" spans="2:10" ht="15.75" x14ac:dyDescent="0.25">
      <c r="B23" s="8"/>
      <c r="C23" s="15" t="s">
        <v>20</v>
      </c>
      <c r="D23" s="146"/>
      <c r="E23" s="147" t="s">
        <v>72</v>
      </c>
      <c r="F23" s="131"/>
      <c r="G23" s="145"/>
      <c r="H23" s="56">
        <f>'CALCOLO NEVE NTC'!$G$36*'CALCOLO NEVE NTC'!$G$56*'CALCOLO NEVE NTC'!$G$65*G16</f>
        <v>1.2721041489274338</v>
      </c>
      <c r="I23" s="8"/>
      <c r="J23" s="8"/>
    </row>
    <row r="24" spans="2:10" x14ac:dyDescent="0.25">
      <c r="B24" s="8"/>
      <c r="C24" s="15"/>
      <c r="D24" s="56"/>
      <c r="E24" s="58"/>
      <c r="F24" s="58"/>
      <c r="G24" s="58"/>
      <c r="H24" s="56"/>
      <c r="I24" s="8"/>
      <c r="J24" s="8"/>
    </row>
    <row r="25" spans="2:10" x14ac:dyDescent="0.25">
      <c r="B25" s="8"/>
      <c r="C25" s="15"/>
      <c r="D25" s="148">
        <f>'CALCOLO NEVE NTC'!$G$36*'CALCOLO NEVE NTC'!$G$56*'CALCOLO NEVE NTC'!$G$65*G15</f>
        <v>1.2721041489274338</v>
      </c>
      <c r="E25" s="149" t="s">
        <v>70</v>
      </c>
      <c r="F25" s="150"/>
      <c r="G25" s="58"/>
      <c r="H25" s="146">
        <f>'CALCOLO NEVE NTC'!$G$36*'CALCOLO NEVE NTC'!$G$56*'CALCOLO NEVE NTC'!$G$65*G16*0.5</f>
        <v>0.63605207446371692</v>
      </c>
      <c r="I25" s="8"/>
      <c r="J25" s="8"/>
    </row>
    <row r="26" spans="2:10" ht="15.75" x14ac:dyDescent="0.25">
      <c r="B26" s="1"/>
      <c r="C26" s="15" t="s">
        <v>21</v>
      </c>
      <c r="D26" s="148"/>
      <c r="E26" s="151"/>
      <c r="F26" s="152"/>
      <c r="G26" s="59" t="s">
        <v>73</v>
      </c>
      <c r="H26" s="146"/>
      <c r="I26" s="8"/>
      <c r="J26" s="8"/>
    </row>
    <row r="27" spans="2:10" x14ac:dyDescent="0.25">
      <c r="B27" s="1"/>
      <c r="C27" s="1"/>
      <c r="D27" s="1"/>
      <c r="E27" s="1"/>
      <c r="F27" s="1"/>
      <c r="G27" s="1"/>
      <c r="H27" s="1"/>
      <c r="I27" s="8"/>
      <c r="J27" s="8"/>
    </row>
    <row r="28" spans="2:10" x14ac:dyDescent="0.25">
      <c r="B28" s="1"/>
      <c r="C28" s="1"/>
      <c r="D28" s="1"/>
      <c r="E28" s="140"/>
      <c r="F28" s="140"/>
      <c r="G28" s="138"/>
      <c r="H28" s="1"/>
      <c r="I28" s="8"/>
      <c r="J28" s="8"/>
    </row>
    <row r="29" spans="2:10" x14ac:dyDescent="0.25">
      <c r="B29" s="1"/>
      <c r="C29" s="1"/>
      <c r="D29" s="1"/>
      <c r="E29" s="141"/>
      <c r="F29" s="141"/>
      <c r="G29" s="139"/>
      <c r="H29" s="9"/>
      <c r="I29" s="8"/>
      <c r="J29" s="8"/>
    </row>
    <row r="30" spans="2:10" ht="15.75" x14ac:dyDescent="0.25">
      <c r="B30" s="1"/>
      <c r="C30" s="1"/>
      <c r="D30" s="1"/>
      <c r="E30" s="54" t="s">
        <v>54</v>
      </c>
      <c r="F30" s="3"/>
      <c r="G30" s="55" t="s">
        <v>55</v>
      </c>
      <c r="H30" s="1"/>
      <c r="I30" s="8"/>
      <c r="J30" s="8"/>
    </row>
    <row r="31" spans="2:10" x14ac:dyDescent="0.25">
      <c r="B31" s="1"/>
      <c r="C31" s="1"/>
      <c r="D31" s="1"/>
      <c r="E31" s="12"/>
      <c r="F31" s="3"/>
      <c r="G31" s="13"/>
      <c r="H31" s="1"/>
      <c r="I31" s="8"/>
      <c r="J31" s="8"/>
    </row>
    <row r="32" spans="2:10" x14ac:dyDescent="0.25">
      <c r="B32" s="1"/>
      <c r="C32" s="1"/>
      <c r="D32" s="1"/>
      <c r="E32" s="3"/>
      <c r="F32" s="3"/>
      <c r="G32" s="3"/>
      <c r="H32" s="1"/>
      <c r="I32" s="8"/>
      <c r="J32" s="8"/>
    </row>
    <row r="33" spans="2:10" x14ac:dyDescent="0.25">
      <c r="B33" t="s">
        <v>90</v>
      </c>
      <c r="C33" s="1"/>
      <c r="D33" s="1"/>
      <c r="E33" s="3"/>
      <c r="F33" s="3"/>
      <c r="G33" s="3"/>
      <c r="H33" s="1"/>
      <c r="I33" s="8"/>
      <c r="J33" s="8"/>
    </row>
    <row r="34" spans="2:10" x14ac:dyDescent="0.25">
      <c r="B34" t="s">
        <v>91</v>
      </c>
      <c r="C34" s="1"/>
      <c r="D34" s="1"/>
      <c r="E34" s="3"/>
      <c r="F34" s="3"/>
      <c r="G34" s="3"/>
      <c r="H34" s="1"/>
      <c r="I34" s="8"/>
      <c r="J34" s="8"/>
    </row>
    <row r="35" spans="2:10" x14ac:dyDescent="0.25">
      <c r="B35" t="s">
        <v>92</v>
      </c>
      <c r="C35" s="1"/>
      <c r="D35" s="1"/>
      <c r="E35" s="8"/>
      <c r="F35" s="8"/>
      <c r="G35" s="8"/>
      <c r="H35" s="8"/>
      <c r="I35" s="8"/>
      <c r="J35" s="8"/>
    </row>
    <row r="36" spans="2:10" x14ac:dyDescent="0.25">
      <c r="B36" s="1"/>
      <c r="C36" s="1"/>
      <c r="D36" s="1"/>
      <c r="E36" s="1"/>
      <c r="F36" s="1"/>
      <c r="G36" s="3"/>
      <c r="H36" s="3"/>
      <c r="I36" s="3"/>
      <c r="J36" s="1"/>
    </row>
    <row r="37" spans="2:10" x14ac:dyDescent="0.25">
      <c r="B37" s="102" t="s">
        <v>79</v>
      </c>
      <c r="C37" s="102"/>
      <c r="D37" s="102"/>
      <c r="E37" s="102"/>
      <c r="F37" s="102"/>
      <c r="G37" s="102"/>
      <c r="H37" s="102"/>
      <c r="I37" s="102"/>
      <c r="J37" s="102"/>
    </row>
    <row r="38" spans="2:10" x14ac:dyDescent="0.25">
      <c r="B38" s="102"/>
      <c r="C38" s="102"/>
      <c r="D38" s="102"/>
      <c r="E38" s="102"/>
      <c r="F38" s="102"/>
      <c r="G38" s="102"/>
      <c r="H38" s="102"/>
      <c r="I38" s="102"/>
      <c r="J38" s="102"/>
    </row>
    <row r="39" spans="2:10" ht="15.75" thickBot="1" x14ac:dyDescent="0.3">
      <c r="B39" s="72"/>
      <c r="C39" s="72"/>
      <c r="D39" s="72"/>
      <c r="E39" s="72"/>
      <c r="F39" s="72"/>
      <c r="G39" s="72"/>
      <c r="H39" s="72"/>
      <c r="I39" s="72"/>
      <c r="J39" s="72"/>
    </row>
    <row r="40" spans="2:10" ht="16.5" thickTop="1" thickBot="1" x14ac:dyDescent="0.3">
      <c r="B40" s="85" t="s">
        <v>83</v>
      </c>
      <c r="C40" s="85"/>
      <c r="D40" s="137"/>
      <c r="E40" s="68" t="s">
        <v>81</v>
      </c>
      <c r="F40" s="7"/>
      <c r="G40" s="7"/>
      <c r="H40" s="7"/>
      <c r="I40" s="7"/>
      <c r="J40" s="7"/>
    </row>
    <row r="41" spans="2:10" ht="15.75" thickTop="1" x14ac:dyDescent="0.25"/>
  </sheetData>
  <sheetProtection password="ABEF" sheet="1" objects="1" scenarios="1" selectLockedCells="1"/>
  <protectedRanges>
    <protectedRange sqref="E40" name="Intervallo1"/>
  </protectedRanges>
  <mergeCells count="14">
    <mergeCell ref="B37:J38"/>
    <mergeCell ref="B40:D40"/>
    <mergeCell ref="G28:G29"/>
    <mergeCell ref="E28:F29"/>
    <mergeCell ref="B15:C15"/>
    <mergeCell ref="G19:G20"/>
    <mergeCell ref="B16:C16"/>
    <mergeCell ref="E20:F20"/>
    <mergeCell ref="H25:H26"/>
    <mergeCell ref="D22:D23"/>
    <mergeCell ref="G22:G23"/>
    <mergeCell ref="E23:F23"/>
    <mergeCell ref="D25:D26"/>
    <mergeCell ref="E25:F26"/>
  </mergeCells>
  <dataValidations count="1">
    <dataValidation type="list" allowBlank="1" showInputMessage="1" showErrorMessage="1" sqref="E40">
      <formula1>sn</formula1>
    </dataValidation>
  </dataValidations>
  <pageMargins left="0.7" right="0.7" top="0.75" bottom="0.75" header="0.3" footer="0.3"/>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0"/>
  <sheetViews>
    <sheetView showGridLines="0" showRowColHeaders="0" workbookViewId="0">
      <selection activeCell="B38" sqref="B38:J40"/>
    </sheetView>
  </sheetViews>
  <sheetFormatPr defaultRowHeight="15" x14ac:dyDescent="0.25"/>
  <cols>
    <col min="1" max="1" width="1.28515625" customWidth="1"/>
    <col min="6" max="6" width="11.140625" customWidth="1"/>
    <col min="9" max="9" width="11.140625" customWidth="1"/>
  </cols>
  <sheetData>
    <row r="2" spans="2:10" x14ac:dyDescent="0.25">
      <c r="B2" s="26" t="s">
        <v>60</v>
      </c>
      <c r="C2" s="29"/>
      <c r="D2" s="29"/>
      <c r="E2" s="29"/>
      <c r="F2" s="29"/>
      <c r="G2" s="29"/>
      <c r="H2" s="29"/>
      <c r="I2" s="29"/>
      <c r="J2" s="29"/>
    </row>
    <row r="3" spans="2:10" x14ac:dyDescent="0.25">
      <c r="B3" s="8"/>
      <c r="C3" s="8"/>
      <c r="D3" s="8"/>
      <c r="E3" s="8"/>
      <c r="F3" s="8"/>
      <c r="G3" s="8"/>
      <c r="H3" s="8"/>
      <c r="I3" s="8"/>
      <c r="J3" s="8"/>
    </row>
    <row r="4" spans="2:10" ht="16.5" x14ac:dyDescent="0.25">
      <c r="B4" s="50" t="s">
        <v>61</v>
      </c>
      <c r="C4" s="8"/>
      <c r="D4" s="8"/>
      <c r="E4" s="8"/>
      <c r="F4" s="8"/>
      <c r="G4" s="8"/>
      <c r="H4" s="8"/>
      <c r="I4" s="8"/>
      <c r="J4" s="8"/>
    </row>
    <row r="5" spans="2:10" x14ac:dyDescent="0.25">
      <c r="B5" s="50"/>
      <c r="C5" s="8"/>
      <c r="D5" s="8"/>
      <c r="E5" s="8"/>
      <c r="F5" s="8"/>
      <c r="G5" s="8"/>
      <c r="H5" s="8"/>
      <c r="I5" s="8"/>
      <c r="J5" s="8"/>
    </row>
    <row r="6" spans="2:10" ht="15.75" x14ac:dyDescent="0.25">
      <c r="B6" s="4" t="s">
        <v>7</v>
      </c>
      <c r="C6" s="8"/>
      <c r="D6" s="8"/>
      <c r="E6" s="8"/>
      <c r="F6" s="8"/>
      <c r="G6" s="8"/>
      <c r="H6" s="8"/>
      <c r="I6" s="8"/>
      <c r="J6" s="8"/>
    </row>
    <row r="7" spans="2:10" ht="15.75" x14ac:dyDescent="0.25">
      <c r="B7" s="4" t="s">
        <v>30</v>
      </c>
      <c r="C7" s="8"/>
      <c r="D7" s="8"/>
      <c r="E7" s="8"/>
      <c r="F7" s="8"/>
      <c r="G7" s="8"/>
      <c r="H7" s="8"/>
      <c r="I7" s="8"/>
      <c r="J7" s="8"/>
    </row>
    <row r="8" spans="2:10" ht="15.75" x14ac:dyDescent="0.25">
      <c r="B8" s="4" t="s">
        <v>8</v>
      </c>
      <c r="C8" s="8"/>
      <c r="D8" s="8"/>
      <c r="E8" s="8"/>
      <c r="F8" s="8"/>
      <c r="G8" s="8"/>
      <c r="H8" s="8"/>
      <c r="I8" s="8"/>
      <c r="J8" s="8"/>
    </row>
    <row r="9" spans="2:10" ht="15.75" x14ac:dyDescent="0.25">
      <c r="B9" s="4" t="s">
        <v>9</v>
      </c>
      <c r="C9" s="8"/>
      <c r="D9" s="8"/>
      <c r="E9" s="8"/>
      <c r="F9" s="8"/>
      <c r="G9" s="8"/>
      <c r="H9" s="8"/>
      <c r="I9" s="8"/>
      <c r="J9" s="8"/>
    </row>
    <row r="10" spans="2:10" x14ac:dyDescent="0.25">
      <c r="B10" s="8"/>
      <c r="C10" s="8"/>
      <c r="D10" s="8"/>
      <c r="E10" s="8"/>
      <c r="F10" s="8"/>
      <c r="G10" s="8"/>
      <c r="H10" s="8"/>
      <c r="I10" s="8"/>
      <c r="J10" s="8"/>
    </row>
    <row r="11" spans="2:10" x14ac:dyDescent="0.25">
      <c r="B11" s="32" t="s">
        <v>62</v>
      </c>
      <c r="C11" s="8"/>
      <c r="D11" s="8"/>
      <c r="E11" s="8"/>
      <c r="F11" s="8"/>
      <c r="G11" s="8"/>
      <c r="H11" s="8"/>
      <c r="I11" s="8"/>
      <c r="J11" s="8"/>
    </row>
    <row r="12" spans="2:10" x14ac:dyDescent="0.25">
      <c r="B12" s="32"/>
      <c r="C12" s="8"/>
      <c r="D12" s="8"/>
      <c r="E12" s="8"/>
      <c r="F12" s="8"/>
      <c r="G12" s="8"/>
      <c r="H12" s="8"/>
      <c r="I12" s="8"/>
      <c r="J12" s="8"/>
    </row>
    <row r="13" spans="2:10" x14ac:dyDescent="0.25">
      <c r="B13" s="61" t="s">
        <v>84</v>
      </c>
      <c r="C13" s="8"/>
      <c r="D13" s="8"/>
      <c r="E13" s="8"/>
      <c r="F13" s="8"/>
      <c r="G13" s="8"/>
      <c r="H13" s="8"/>
      <c r="I13" s="8"/>
      <c r="J13" s="8"/>
    </row>
    <row r="14" spans="2:10" x14ac:dyDescent="0.25">
      <c r="B14" s="8"/>
      <c r="C14" s="8"/>
      <c r="D14" s="8"/>
      <c r="E14" s="8"/>
      <c r="F14" s="8"/>
      <c r="G14" s="8"/>
      <c r="H14" s="8"/>
      <c r="I14" s="8"/>
      <c r="J14" s="8"/>
    </row>
    <row r="15" spans="2:10" x14ac:dyDescent="0.25">
      <c r="B15" s="142" t="s">
        <v>56</v>
      </c>
      <c r="C15" s="142"/>
      <c r="D15" s="142"/>
      <c r="E15" s="142"/>
      <c r="F15" s="65">
        <f>'CALCOLO NEVE NTC'!F69</f>
        <v>20</v>
      </c>
      <c r="G15" s="8"/>
      <c r="H15" s="45" t="s">
        <v>64</v>
      </c>
      <c r="I15" s="53">
        <f>'CALCOLO NEVE NTC'!H78</f>
        <v>0.8</v>
      </c>
      <c r="J15" s="8"/>
    </row>
    <row r="16" spans="2:10" x14ac:dyDescent="0.25">
      <c r="B16" s="142" t="s">
        <v>57</v>
      </c>
      <c r="C16" s="142"/>
      <c r="D16" s="142"/>
      <c r="E16" s="142"/>
      <c r="F16" s="65">
        <f>'CALCOLO NEVE NTC'!F71</f>
        <v>25</v>
      </c>
      <c r="G16" s="8"/>
      <c r="H16" s="45" t="s">
        <v>65</v>
      </c>
      <c r="I16" s="53">
        <f>'CALCOLO NEVE NTC'!H79</f>
        <v>0.8</v>
      </c>
      <c r="J16" s="8"/>
    </row>
    <row r="17" spans="2:10" x14ac:dyDescent="0.25">
      <c r="B17" s="142" t="s">
        <v>76</v>
      </c>
      <c r="C17" s="142"/>
      <c r="D17" s="142"/>
      <c r="E17" s="142"/>
      <c r="F17" s="65">
        <f>(F15+F16)/2</f>
        <v>22.5</v>
      </c>
      <c r="G17" s="8"/>
      <c r="H17" s="42" t="s">
        <v>77</v>
      </c>
      <c r="I17" s="51">
        <f>IF(F17&lt;=30,'dati nascosti'!C18,IF(F17&lt;60,'dati nascosti'!E18,'dati nascosti'!G18))</f>
        <v>1.4</v>
      </c>
      <c r="J17" s="8"/>
    </row>
    <row r="18" spans="2:10" x14ac:dyDescent="0.25">
      <c r="B18" s="1"/>
      <c r="C18" s="1"/>
      <c r="D18" s="1"/>
      <c r="E18" s="15"/>
      <c r="F18" s="9"/>
      <c r="G18" s="1"/>
      <c r="H18" s="1"/>
      <c r="I18" s="1"/>
      <c r="J18" s="9"/>
    </row>
    <row r="19" spans="2:10" x14ac:dyDescent="0.25">
      <c r="B19" s="8"/>
      <c r="C19" s="8"/>
      <c r="D19" s="1"/>
      <c r="E19" s="8"/>
      <c r="F19" s="8"/>
      <c r="G19" s="8"/>
      <c r="H19" s="8"/>
      <c r="I19" s="8"/>
      <c r="J19" s="8"/>
    </row>
    <row r="20" spans="2:10" x14ac:dyDescent="0.25">
      <c r="B20" s="8"/>
      <c r="C20" s="8"/>
      <c r="D20" s="1"/>
      <c r="E20" s="8"/>
      <c r="F20" s="8"/>
      <c r="G20" s="8"/>
      <c r="H20" s="8"/>
      <c r="I20" s="8"/>
      <c r="J20" s="8"/>
    </row>
    <row r="21" spans="2:10" x14ac:dyDescent="0.25">
      <c r="B21" s="8"/>
      <c r="C21" s="1"/>
      <c r="D21" s="1"/>
      <c r="E21" s="8"/>
      <c r="F21" s="56">
        <f>'CALCOLO NEVE NTC'!$G$36*'CALCOLO NEVE NTC'!$G$56*'CALCOLO NEVE NTC'!$G$65*I16</f>
        <v>1.2721041489274338</v>
      </c>
      <c r="G21" s="8"/>
      <c r="H21" s="14"/>
      <c r="I21" s="56">
        <f>'CALCOLO NEVE NTC'!$G$36*'CALCOLO NEVE NTC'!$G$56*'CALCOLO NEVE NTC'!$G$65*I16</f>
        <v>1.2721041489274338</v>
      </c>
      <c r="J21" s="8"/>
    </row>
    <row r="22" spans="2:10" x14ac:dyDescent="0.25">
      <c r="B22" s="1"/>
      <c r="C22" s="15"/>
      <c r="D22" s="153">
        <f>'CALCOLO NEVE NTC'!$G$36*'CALCOLO NEVE NTC'!$G$56*'CALCOLO NEVE NTC'!$G$65*I15</f>
        <v>1.2721041489274338</v>
      </c>
      <c r="E22" s="156"/>
      <c r="F22" s="144" t="s">
        <v>71</v>
      </c>
      <c r="G22" s="157">
        <f>'CALCOLO NEVE NTC'!$G$36*'CALCOLO NEVE NTC'!$G$56*'CALCOLO NEVE NTC'!$G$65*I15</f>
        <v>1.2721041489274338</v>
      </c>
      <c r="H22" s="156"/>
      <c r="I22" s="144" t="s">
        <v>71</v>
      </c>
      <c r="J22" s="8"/>
    </row>
    <row r="23" spans="2:10" ht="15.75" x14ac:dyDescent="0.25">
      <c r="B23" s="1"/>
      <c r="C23" s="15" t="s">
        <v>19</v>
      </c>
      <c r="D23" s="129" t="s">
        <v>70</v>
      </c>
      <c r="E23" s="131"/>
      <c r="F23" s="145"/>
      <c r="G23" s="147" t="s">
        <v>75</v>
      </c>
      <c r="H23" s="131"/>
      <c r="I23" s="145"/>
      <c r="J23" s="8"/>
    </row>
    <row r="24" spans="2:10" x14ac:dyDescent="0.25">
      <c r="B24" s="1"/>
      <c r="C24" s="1"/>
      <c r="D24" s="58"/>
      <c r="E24" s="58"/>
      <c r="F24" s="58"/>
      <c r="G24" s="58"/>
      <c r="H24" s="58"/>
      <c r="I24" s="66"/>
      <c r="J24" s="8"/>
    </row>
    <row r="25" spans="2:10" x14ac:dyDescent="0.25">
      <c r="B25" s="1"/>
      <c r="C25" s="1"/>
      <c r="D25" s="66"/>
      <c r="E25" s="66"/>
      <c r="F25" s="146">
        <f>'CALCOLO NEVE NTC'!$G$36*'CALCOLO NEVE NTC'!$G$56*'CALCOLO NEVE NTC'!$G$65*I17</f>
        <v>2.2261822606230091</v>
      </c>
      <c r="G25" s="146"/>
      <c r="H25" s="66"/>
      <c r="I25" s="66"/>
      <c r="J25" s="8"/>
    </row>
    <row r="26" spans="2:10" x14ac:dyDescent="0.25">
      <c r="B26" s="1"/>
      <c r="C26" s="8"/>
      <c r="D26" s="153">
        <f>'CALCOLO NEVE NTC'!$G$36*'CALCOLO NEVE NTC'!$G$56*'CALCOLO NEVE NTC'!$G$65*I15</f>
        <v>1.2721041489274338</v>
      </c>
      <c r="E26" s="153"/>
      <c r="F26" s="67"/>
      <c r="G26" s="154"/>
      <c r="H26" s="154"/>
      <c r="I26" s="56">
        <f>'CALCOLO NEVE NTC'!$G$36*'CALCOLO NEVE NTC'!$G$56*'CALCOLO NEVE NTC'!$G$65*I16</f>
        <v>1.2721041489274338</v>
      </c>
      <c r="J26" s="8"/>
    </row>
    <row r="27" spans="2:10" ht="15.75" x14ac:dyDescent="0.25">
      <c r="B27" s="1"/>
      <c r="C27" s="15" t="s">
        <v>20</v>
      </c>
      <c r="D27" s="129" t="s">
        <v>70</v>
      </c>
      <c r="E27" s="131"/>
      <c r="F27" s="151" t="s">
        <v>78</v>
      </c>
      <c r="G27" s="155"/>
      <c r="H27" s="152"/>
      <c r="I27" s="60" t="s">
        <v>70</v>
      </c>
      <c r="J27" s="8"/>
    </row>
    <row r="28" spans="2:10" x14ac:dyDescent="0.25">
      <c r="B28" s="1"/>
      <c r="C28" s="8"/>
      <c r="D28" s="8"/>
      <c r="E28" s="8"/>
      <c r="F28" s="8"/>
      <c r="G28" s="8"/>
      <c r="H28" s="8"/>
      <c r="I28" s="8"/>
      <c r="J28" s="8"/>
    </row>
    <row r="29" spans="2:10" x14ac:dyDescent="0.25">
      <c r="B29" s="1"/>
      <c r="C29" s="1"/>
      <c r="D29" s="1"/>
      <c r="E29" s="1"/>
      <c r="F29" s="1"/>
      <c r="G29" s="1"/>
      <c r="H29" s="1"/>
      <c r="I29" s="1"/>
      <c r="J29" s="8"/>
    </row>
    <row r="30" spans="2:10" x14ac:dyDescent="0.25">
      <c r="B30" s="1"/>
      <c r="C30" s="1"/>
      <c r="D30" s="140"/>
      <c r="E30" s="140"/>
      <c r="F30" s="138"/>
      <c r="G30" s="140"/>
      <c r="H30" s="140"/>
      <c r="I30" s="138"/>
      <c r="J30" s="8"/>
    </row>
    <row r="31" spans="2:10" x14ac:dyDescent="0.25">
      <c r="B31" s="1"/>
      <c r="C31" s="1"/>
      <c r="D31" s="141"/>
      <c r="E31" s="141"/>
      <c r="F31" s="139"/>
      <c r="G31" s="141"/>
      <c r="H31" s="141"/>
      <c r="I31" s="139"/>
      <c r="J31" s="8"/>
    </row>
    <row r="32" spans="2:10" ht="15.75" x14ac:dyDescent="0.25">
      <c r="B32" s="1"/>
      <c r="C32" s="1"/>
      <c r="D32" s="54" t="s">
        <v>54</v>
      </c>
      <c r="E32" s="3"/>
      <c r="F32" s="55" t="s">
        <v>55</v>
      </c>
      <c r="G32" s="54" t="s">
        <v>54</v>
      </c>
      <c r="H32" s="3"/>
      <c r="I32" s="55" t="s">
        <v>55</v>
      </c>
      <c r="J32" s="8"/>
    </row>
    <row r="33" spans="2:10" x14ac:dyDescent="0.25">
      <c r="B33" s="1"/>
      <c r="C33" s="1"/>
      <c r="D33" s="12"/>
      <c r="E33" s="3"/>
      <c r="F33" s="13"/>
      <c r="G33" s="12"/>
      <c r="H33" s="3"/>
      <c r="I33" s="13"/>
      <c r="J33" s="8"/>
    </row>
    <row r="34" spans="2:10" x14ac:dyDescent="0.25">
      <c r="B34" s="1"/>
      <c r="C34" s="1"/>
      <c r="D34" s="3"/>
      <c r="E34" s="3"/>
      <c r="F34" s="3"/>
      <c r="G34" s="3"/>
      <c r="H34" s="3"/>
      <c r="I34" s="3"/>
      <c r="J34" s="8"/>
    </row>
    <row r="35" spans="2:10" x14ac:dyDescent="0.25">
      <c r="B35" t="s">
        <v>90</v>
      </c>
      <c r="C35" s="1"/>
      <c r="D35" s="3"/>
      <c r="E35" s="3"/>
      <c r="F35" s="3"/>
      <c r="G35" s="3"/>
      <c r="H35" s="3"/>
      <c r="I35" s="3"/>
      <c r="J35" s="8"/>
    </row>
    <row r="36" spans="2:10" x14ac:dyDescent="0.25">
      <c r="B36" t="s">
        <v>91</v>
      </c>
      <c r="C36" s="1"/>
      <c r="D36" s="3"/>
      <c r="E36" s="3"/>
      <c r="F36" s="3"/>
      <c r="G36" s="3"/>
      <c r="H36" s="3"/>
      <c r="I36" s="3"/>
      <c r="J36" s="8"/>
    </row>
    <row r="37" spans="2:10" x14ac:dyDescent="0.25">
      <c r="B37" s="1"/>
      <c r="C37" s="1"/>
      <c r="D37" s="1"/>
      <c r="E37" s="1"/>
      <c r="F37" s="1"/>
      <c r="G37" s="1"/>
      <c r="H37" s="1"/>
      <c r="I37" s="1"/>
      <c r="J37" s="1"/>
    </row>
    <row r="38" spans="2:10" x14ac:dyDescent="0.25">
      <c r="B38" s="102" t="s">
        <v>82</v>
      </c>
      <c r="C38" s="102"/>
      <c r="D38" s="102"/>
      <c r="E38" s="102"/>
      <c r="F38" s="102"/>
      <c r="G38" s="102"/>
      <c r="H38" s="102"/>
      <c r="I38" s="102"/>
      <c r="J38" s="102"/>
    </row>
    <row r="39" spans="2:10" x14ac:dyDescent="0.25">
      <c r="B39" s="102"/>
      <c r="C39" s="102"/>
      <c r="D39" s="102"/>
      <c r="E39" s="102"/>
      <c r="F39" s="102"/>
      <c r="G39" s="102"/>
      <c r="H39" s="102"/>
      <c r="I39" s="102"/>
      <c r="J39" s="102"/>
    </row>
    <row r="40" spans="2:10" x14ac:dyDescent="0.25">
      <c r="B40" s="102"/>
      <c r="C40" s="102"/>
      <c r="D40" s="102"/>
      <c r="E40" s="102"/>
      <c r="F40" s="102"/>
      <c r="G40" s="102"/>
      <c r="H40" s="102"/>
      <c r="I40" s="102"/>
      <c r="J40" s="102"/>
    </row>
  </sheetData>
  <sheetProtection password="ABEF" sheet="1" objects="1" scenarios="1" selectLockedCells="1"/>
  <mergeCells count="19">
    <mergeCell ref="I30:I31"/>
    <mergeCell ref="G30:H31"/>
    <mergeCell ref="F30:F31"/>
    <mergeCell ref="D27:E27"/>
    <mergeCell ref="B38:J40"/>
    <mergeCell ref="B15:E15"/>
    <mergeCell ref="D26:E26"/>
    <mergeCell ref="F25:G25"/>
    <mergeCell ref="D30:E31"/>
    <mergeCell ref="G26:H26"/>
    <mergeCell ref="F27:H27"/>
    <mergeCell ref="B16:E16"/>
    <mergeCell ref="B17:E17"/>
    <mergeCell ref="D22:E22"/>
    <mergeCell ref="G22:H22"/>
    <mergeCell ref="F22:F23"/>
    <mergeCell ref="D23:E23"/>
    <mergeCell ref="I22:I23"/>
    <mergeCell ref="G23:H23"/>
  </mergeCells>
  <pageMargins left="0.7" right="0.7" top="0.75" bottom="0.75" header="0.3" footer="0.3"/>
  <pageSetup paperSize="9" scale="9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61"/>
  <sheetViews>
    <sheetView workbookViewId="0">
      <selection activeCell="D12" sqref="D12"/>
    </sheetView>
  </sheetViews>
  <sheetFormatPr defaultRowHeight="15" x14ac:dyDescent="0.25"/>
  <cols>
    <col min="2" max="2" width="12.140625" customWidth="1"/>
    <col min="3" max="3" width="22.28515625" customWidth="1"/>
    <col min="4" max="4" width="12.28515625" customWidth="1"/>
    <col min="6" max="6" width="9.7109375" bestFit="1" customWidth="1"/>
  </cols>
  <sheetData>
    <row r="3" spans="2:17" ht="22.5" x14ac:dyDescent="0.25">
      <c r="B3" s="1"/>
      <c r="C3" s="1" t="s">
        <v>0</v>
      </c>
      <c r="D3" s="1" t="s">
        <v>1</v>
      </c>
      <c r="E3" s="1" t="s">
        <v>2</v>
      </c>
      <c r="F3" s="1"/>
      <c r="G3" s="1"/>
      <c r="I3" s="1" t="s">
        <v>33</v>
      </c>
      <c r="L3" s="1" t="s">
        <v>33</v>
      </c>
      <c r="O3" s="7" t="s">
        <v>10</v>
      </c>
      <c r="Q3" t="s">
        <v>51</v>
      </c>
    </row>
    <row r="4" spans="2:17" x14ac:dyDescent="0.25">
      <c r="B4" s="1">
        <v>1</v>
      </c>
      <c r="C4" s="1">
        <v>1.5</v>
      </c>
      <c r="D4" s="1">
        <v>1.39</v>
      </c>
      <c r="E4" s="1">
        <v>728</v>
      </c>
      <c r="F4" s="25">
        <f>D4*(1+('CALCOLO NEVE NTC'!$F$11/'dati nascosti'!E4)^2)</f>
        <v>2.6751331360946744</v>
      </c>
      <c r="G4" s="1"/>
      <c r="I4" s="1" t="s">
        <v>34</v>
      </c>
      <c r="L4" s="1" t="s">
        <v>34</v>
      </c>
      <c r="O4" s="7" t="s">
        <v>12</v>
      </c>
      <c r="Q4" t="s">
        <v>52</v>
      </c>
    </row>
    <row r="5" spans="2:17" x14ac:dyDescent="0.25">
      <c r="B5" s="1">
        <v>2</v>
      </c>
      <c r="C5" s="1">
        <v>1.5</v>
      </c>
      <c r="D5" s="1">
        <v>1.35</v>
      </c>
      <c r="E5" s="1">
        <v>602</v>
      </c>
      <c r="F5" s="25">
        <f>D5*(1+('CALCOLO NEVE NTC'!$F$11/'dati nascosti'!E5)^2)</f>
        <v>3.1753109789075178</v>
      </c>
      <c r="G5" s="1"/>
      <c r="I5" s="1" t="s">
        <v>35</v>
      </c>
      <c r="L5" s="1" t="s">
        <v>35</v>
      </c>
      <c r="O5" s="7" t="s">
        <v>14</v>
      </c>
      <c r="Q5" t="s">
        <v>53</v>
      </c>
    </row>
    <row r="6" spans="2:17" x14ac:dyDescent="0.25">
      <c r="B6" s="1">
        <v>3</v>
      </c>
      <c r="C6" s="1">
        <v>1</v>
      </c>
      <c r="D6" s="1">
        <v>0.85</v>
      </c>
      <c r="E6" s="1">
        <v>481</v>
      </c>
      <c r="F6" s="25">
        <f>D6*(1+('CALCOLO NEVE NTC'!$F$11/'dati nascosti'!E6)^2)</f>
        <v>2.6502169769321537</v>
      </c>
      <c r="G6" s="1"/>
      <c r="I6" s="1" t="s">
        <v>36</v>
      </c>
      <c r="L6" s="1" t="s">
        <v>36</v>
      </c>
    </row>
    <row r="7" spans="2:17" x14ac:dyDescent="0.25">
      <c r="B7" s="1">
        <v>4</v>
      </c>
      <c r="C7" s="1">
        <v>0.6</v>
      </c>
      <c r="D7" s="1">
        <v>0.51</v>
      </c>
      <c r="E7" s="1">
        <v>481</v>
      </c>
      <c r="F7" s="25">
        <f>D7*(1+('CALCOLO NEVE NTC'!$F$11/'dati nascosti'!E7)^2)</f>
        <v>1.5901301861592922</v>
      </c>
      <c r="G7" s="1"/>
    </row>
    <row r="8" spans="2:17" x14ac:dyDescent="0.25">
      <c r="B8" s="1"/>
      <c r="C8" s="1"/>
      <c r="D8" s="1"/>
      <c r="E8" s="1"/>
      <c r="F8" s="1"/>
      <c r="G8" s="1"/>
    </row>
    <row r="9" spans="2:17" x14ac:dyDescent="0.25">
      <c r="B9" s="1"/>
      <c r="C9" s="1"/>
      <c r="D9" s="1"/>
      <c r="E9" s="1"/>
      <c r="F9" s="1"/>
      <c r="G9" s="1"/>
    </row>
    <row r="10" spans="2:17" x14ac:dyDescent="0.25">
      <c r="B10" s="1"/>
      <c r="C10" s="1"/>
      <c r="D10" s="1"/>
      <c r="E10" s="1"/>
      <c r="F10" s="1"/>
      <c r="G10" s="1"/>
    </row>
    <row r="11" spans="2:17" x14ac:dyDescent="0.25">
      <c r="B11" s="1"/>
      <c r="C11" s="1" t="s">
        <v>16</v>
      </c>
      <c r="D11" s="1" t="s">
        <v>17</v>
      </c>
      <c r="E11" s="1" t="s">
        <v>18</v>
      </c>
      <c r="F11" s="1"/>
      <c r="G11" s="1"/>
      <c r="L11" t="s">
        <v>80</v>
      </c>
    </row>
    <row r="12" spans="2:17" x14ac:dyDescent="0.25">
      <c r="B12" s="1"/>
      <c r="C12" s="1">
        <v>0.8</v>
      </c>
      <c r="D12" s="1">
        <v>1.6</v>
      </c>
      <c r="E12" s="1">
        <v>0</v>
      </c>
      <c r="F12" s="1"/>
      <c r="G12" s="1"/>
      <c r="L12" t="s">
        <v>81</v>
      </c>
    </row>
    <row r="13" spans="2:17" x14ac:dyDescent="0.25">
      <c r="B13" s="1"/>
      <c r="C13" s="1"/>
      <c r="D13" s="1"/>
      <c r="E13" s="1"/>
      <c r="F13" s="1"/>
      <c r="G13" s="1"/>
    </row>
    <row r="14" spans="2:17" x14ac:dyDescent="0.25">
      <c r="B14" s="1"/>
    </row>
    <row r="15" spans="2:17" x14ac:dyDescent="0.25">
      <c r="B15" s="1"/>
      <c r="C15" s="84" t="s">
        <v>16</v>
      </c>
      <c r="D15" s="84"/>
      <c r="E15" s="84" t="s">
        <v>17</v>
      </c>
      <c r="F15" s="84"/>
      <c r="G15" s="84" t="s">
        <v>18</v>
      </c>
      <c r="H15" s="84"/>
    </row>
    <row r="16" spans="2:17" x14ac:dyDescent="0.25">
      <c r="B16" s="1"/>
      <c r="C16" s="83">
        <v>0.8</v>
      </c>
      <c r="D16" s="83"/>
      <c r="E16" s="83">
        <f>0.8*(60-'CALCOLO NEVE NTC'!F69)/30</f>
        <v>1.0666666666666667</v>
      </c>
      <c r="F16" s="83"/>
      <c r="G16" s="83">
        <v>0</v>
      </c>
      <c r="H16" s="83"/>
    </row>
    <row r="17" spans="2:13" x14ac:dyDescent="0.25">
      <c r="B17" s="1"/>
      <c r="C17" s="83">
        <v>0.8</v>
      </c>
      <c r="D17" s="83"/>
      <c r="E17" s="83">
        <f>0.8*(60-'CALCOLO NEVE NTC'!F71)/30</f>
        <v>0.93333333333333335</v>
      </c>
      <c r="F17" s="83"/>
      <c r="G17" s="83">
        <v>0</v>
      </c>
      <c r="H17" s="83"/>
    </row>
    <row r="18" spans="2:13" x14ac:dyDescent="0.25">
      <c r="B18" s="1"/>
      <c r="C18" s="83">
        <f>0.8+0.8*'Copertura a più falde'!F17/30</f>
        <v>1.4</v>
      </c>
      <c r="D18" s="83"/>
      <c r="E18" s="83">
        <v>1.6</v>
      </c>
      <c r="F18" s="83"/>
      <c r="G18" s="83">
        <v>0</v>
      </c>
      <c r="H18" s="83"/>
    </row>
    <row r="19" spans="2:13" x14ac:dyDescent="0.25">
      <c r="B19" s="1"/>
      <c r="C19" s="1"/>
      <c r="D19" s="1"/>
      <c r="E19" s="1"/>
      <c r="F19" s="1"/>
      <c r="G19" s="1"/>
    </row>
    <row r="20" spans="2:13" x14ac:dyDescent="0.25">
      <c r="B20" s="1"/>
      <c r="C20" s="1"/>
      <c r="D20" s="1"/>
      <c r="E20" s="1"/>
      <c r="F20" s="1"/>
      <c r="G20" s="1"/>
    </row>
    <row r="21" spans="2:13" x14ac:dyDescent="0.25">
      <c r="B21" s="1"/>
      <c r="C21" s="1">
        <v>0.8</v>
      </c>
      <c r="D21" s="1">
        <v>1.04</v>
      </c>
      <c r="E21" s="1">
        <v>0</v>
      </c>
      <c r="F21" s="1"/>
      <c r="G21" s="1"/>
    </row>
    <row r="22" spans="2:13" x14ac:dyDescent="0.25">
      <c r="B22" s="1"/>
      <c r="C22" s="1">
        <v>0.8</v>
      </c>
      <c r="D22" s="1">
        <v>1.04</v>
      </c>
      <c r="E22" s="1">
        <v>0</v>
      </c>
      <c r="F22" s="1"/>
      <c r="G22" s="1"/>
    </row>
    <row r="23" spans="2:13" x14ac:dyDescent="0.25">
      <c r="B23" s="1"/>
      <c r="C23" s="1"/>
      <c r="D23" s="1"/>
      <c r="E23" s="1"/>
      <c r="F23" s="3"/>
      <c r="G23" s="3"/>
      <c r="H23" s="35"/>
      <c r="I23" s="35"/>
      <c r="J23" s="35"/>
      <c r="K23" s="35"/>
      <c r="L23" s="35"/>
      <c r="M23" s="35"/>
    </row>
    <row r="24" spans="2:13" ht="15.75" thickBot="1" x14ac:dyDescent="0.3">
      <c r="B24" s="1"/>
      <c r="C24" s="1"/>
      <c r="D24" s="1"/>
      <c r="E24" s="1"/>
      <c r="F24" s="3"/>
      <c r="G24" s="3"/>
      <c r="H24" s="35"/>
      <c r="I24" s="35"/>
      <c r="J24" s="35"/>
      <c r="K24" s="35"/>
      <c r="L24" s="35"/>
      <c r="M24" s="35"/>
    </row>
    <row r="25" spans="2:13" ht="16.5" thickTop="1" thickBot="1" x14ac:dyDescent="0.3">
      <c r="B25" s="1"/>
      <c r="C25" s="85" t="s">
        <v>50</v>
      </c>
      <c r="D25" s="85"/>
      <c r="E25" s="85"/>
      <c r="F25" s="85"/>
      <c r="G25" s="158" t="s">
        <v>52</v>
      </c>
      <c r="H25" s="159"/>
      <c r="I25" s="159"/>
      <c r="J25" s="159"/>
      <c r="K25" s="160"/>
      <c r="L25" s="35"/>
      <c r="M25" s="35"/>
    </row>
    <row r="26" spans="2:13" ht="14.45" customHeight="1" thickTop="1" x14ac:dyDescent="0.25">
      <c r="B26" s="1"/>
      <c r="C26" s="1"/>
      <c r="D26" s="1"/>
      <c r="E26" s="1"/>
      <c r="F26" s="3"/>
      <c r="H26" s="35"/>
      <c r="I26" s="7"/>
      <c r="J26" s="35"/>
      <c r="K26" s="35"/>
      <c r="L26" s="35"/>
      <c r="M26" s="35"/>
    </row>
    <row r="27" spans="2:13" x14ac:dyDescent="0.25">
      <c r="B27" s="3"/>
      <c r="C27" s="4"/>
      <c r="D27" s="4"/>
      <c r="E27" s="4"/>
      <c r="F27" s="4"/>
      <c r="H27" s="7"/>
      <c r="I27" s="7"/>
      <c r="J27" s="35"/>
      <c r="K27" s="35"/>
      <c r="L27" s="35"/>
      <c r="M27" s="35"/>
    </row>
    <row r="28" spans="2:13" x14ac:dyDescent="0.25">
      <c r="B28" s="5"/>
      <c r="F28" s="7"/>
      <c r="H28" s="35"/>
      <c r="I28" s="7"/>
      <c r="J28" s="35"/>
      <c r="K28" s="35"/>
      <c r="L28" s="35"/>
      <c r="M28" s="35"/>
    </row>
    <row r="29" spans="2:13" x14ac:dyDescent="0.25">
      <c r="B29" s="3"/>
      <c r="F29" s="7"/>
      <c r="G29" s="7"/>
      <c r="H29" s="7"/>
      <c r="I29" s="7"/>
      <c r="J29" s="35"/>
      <c r="K29" s="35"/>
      <c r="L29" s="35"/>
      <c r="M29" s="35"/>
    </row>
    <row r="30" spans="2:13" x14ac:dyDescent="0.25">
      <c r="B30" s="3"/>
      <c r="F30" s="7"/>
      <c r="G30" s="7"/>
      <c r="H30" s="35"/>
      <c r="I30" s="7"/>
      <c r="J30" s="35"/>
      <c r="K30" s="35"/>
      <c r="L30" s="35"/>
      <c r="M30" s="35"/>
    </row>
    <row r="31" spans="2:13" x14ac:dyDescent="0.25">
      <c r="B31" s="1"/>
      <c r="C31" s="1"/>
      <c r="D31" s="1"/>
      <c r="E31" s="1"/>
      <c r="F31" s="3"/>
      <c r="G31" s="3"/>
      <c r="H31" s="7"/>
      <c r="I31" s="7"/>
      <c r="J31" s="35"/>
      <c r="K31" s="35"/>
      <c r="L31" s="35"/>
      <c r="M31" s="35"/>
    </row>
    <row r="32" spans="2:13" x14ac:dyDescent="0.25">
      <c r="B32" s="1"/>
      <c r="C32" s="1"/>
      <c r="D32" s="1"/>
      <c r="E32" s="1"/>
      <c r="F32" s="3"/>
      <c r="G32" s="3"/>
      <c r="H32" s="35"/>
      <c r="I32" s="35"/>
      <c r="J32" s="35"/>
      <c r="K32" s="35"/>
      <c r="L32" s="35"/>
      <c r="M32" s="35"/>
    </row>
    <row r="33" spans="2:13" x14ac:dyDescent="0.25">
      <c r="B33" s="8"/>
      <c r="C33" s="8"/>
      <c r="D33" s="8"/>
      <c r="E33" s="8"/>
      <c r="F33" s="36"/>
      <c r="G33" s="36"/>
      <c r="H33" s="35"/>
      <c r="I33" s="35"/>
      <c r="J33" s="35"/>
      <c r="K33" s="35"/>
      <c r="L33" s="35"/>
      <c r="M33" s="35"/>
    </row>
    <row r="34" spans="2:13" x14ac:dyDescent="0.25">
      <c r="B34" s="1"/>
      <c r="C34" s="1"/>
      <c r="D34" s="1"/>
      <c r="E34" s="1"/>
      <c r="F34" s="3"/>
      <c r="G34" s="3"/>
      <c r="H34" s="35"/>
      <c r="I34" s="35"/>
      <c r="J34" s="35"/>
      <c r="K34" s="35"/>
      <c r="L34" s="35"/>
      <c r="M34" s="35"/>
    </row>
    <row r="35" spans="2:13" x14ac:dyDescent="0.25">
      <c r="B35" s="1"/>
      <c r="C35" s="1"/>
      <c r="D35" s="1"/>
      <c r="E35" s="1"/>
      <c r="F35" s="3"/>
      <c r="G35" s="3"/>
      <c r="H35" s="35"/>
      <c r="I35" s="35"/>
      <c r="J35" s="35"/>
      <c r="K35" s="35"/>
      <c r="L35" s="35"/>
      <c r="M35" s="35"/>
    </row>
    <row r="36" spans="2:13" x14ac:dyDescent="0.25">
      <c r="B36" s="1"/>
      <c r="F36" s="3"/>
      <c r="G36" s="3"/>
      <c r="H36" s="35"/>
      <c r="I36" s="35"/>
      <c r="J36" s="35"/>
      <c r="K36" s="35"/>
      <c r="L36" s="35"/>
      <c r="M36" s="35"/>
    </row>
    <row r="37" spans="2:13" x14ac:dyDescent="0.25">
      <c r="B37" s="1"/>
      <c r="F37" s="3"/>
      <c r="G37" s="3"/>
      <c r="H37" s="35"/>
      <c r="I37" s="35"/>
      <c r="J37" s="35"/>
      <c r="K37" s="35"/>
      <c r="L37" s="35"/>
      <c r="M37" s="35"/>
    </row>
    <row r="38" spans="2:13" x14ac:dyDescent="0.25">
      <c r="B38" s="1"/>
      <c r="F38" s="3"/>
      <c r="G38" s="3"/>
      <c r="H38" s="35"/>
      <c r="I38" s="35"/>
      <c r="J38" s="35"/>
      <c r="K38" s="35"/>
      <c r="L38" s="35"/>
      <c r="M38" s="35"/>
    </row>
    <row r="39" spans="2:13" x14ac:dyDescent="0.25">
      <c r="B39" s="1"/>
      <c r="F39" s="1"/>
      <c r="G39" s="1"/>
    </row>
    <row r="40" spans="2:13" x14ac:dyDescent="0.25">
      <c r="B40" s="1"/>
      <c r="F40" s="1"/>
      <c r="G40" s="1"/>
    </row>
    <row r="41" spans="2:13" x14ac:dyDescent="0.25">
      <c r="B41" s="1"/>
      <c r="F41" s="1"/>
      <c r="G41" s="1"/>
    </row>
    <row r="42" spans="2:13" x14ac:dyDescent="0.25">
      <c r="B42" s="1"/>
      <c r="F42" s="1"/>
      <c r="G42" s="1"/>
    </row>
    <row r="43" spans="2:13" x14ac:dyDescent="0.25">
      <c r="B43" s="1"/>
      <c r="F43" s="1"/>
      <c r="G43" s="1"/>
    </row>
    <row r="44" spans="2:13" x14ac:dyDescent="0.25">
      <c r="B44" s="1"/>
      <c r="F44" s="1"/>
      <c r="G44" s="1"/>
    </row>
    <row r="45" spans="2:13" x14ac:dyDescent="0.25">
      <c r="B45" s="1"/>
      <c r="F45" s="1"/>
      <c r="G45" s="1"/>
    </row>
    <row r="46" spans="2:13" x14ac:dyDescent="0.25">
      <c r="B46" s="1"/>
      <c r="F46" s="1"/>
      <c r="G46" s="1"/>
    </row>
    <row r="47" spans="2:13" x14ac:dyDescent="0.25">
      <c r="B47" s="1"/>
      <c r="F47" s="1"/>
      <c r="G47" s="1"/>
    </row>
    <row r="48" spans="2:13" x14ac:dyDescent="0.25">
      <c r="B48" s="1"/>
      <c r="C48" s="1"/>
      <c r="D48" s="1"/>
      <c r="E48" s="1"/>
      <c r="F48" s="1"/>
      <c r="G48" s="1"/>
    </row>
    <row r="49" spans="2:7" x14ac:dyDescent="0.25">
      <c r="B49" s="1"/>
      <c r="C49" s="1"/>
      <c r="D49" s="1"/>
      <c r="E49" s="1"/>
      <c r="F49" s="1"/>
      <c r="G49" s="1"/>
    </row>
    <row r="50" spans="2:7" x14ac:dyDescent="0.25">
      <c r="B50" s="1"/>
      <c r="C50" s="1"/>
      <c r="D50" s="1"/>
      <c r="E50" s="1"/>
      <c r="F50" s="1"/>
      <c r="G50" s="1"/>
    </row>
    <row r="51" spans="2:7" x14ac:dyDescent="0.25">
      <c r="B51" s="1"/>
      <c r="C51" s="1"/>
      <c r="D51" s="1"/>
      <c r="E51" s="1"/>
      <c r="F51" s="1"/>
      <c r="G51" s="1"/>
    </row>
    <row r="52" spans="2:7" x14ac:dyDescent="0.25">
      <c r="B52" s="1"/>
      <c r="C52" s="1"/>
      <c r="D52" s="1"/>
      <c r="E52" s="1"/>
      <c r="F52" s="1"/>
      <c r="G52" s="1"/>
    </row>
    <row r="53" spans="2:7" x14ac:dyDescent="0.25">
      <c r="B53" s="1"/>
      <c r="C53" s="1"/>
      <c r="D53" s="1"/>
      <c r="E53" s="1"/>
      <c r="F53" s="1"/>
      <c r="G53" s="1"/>
    </row>
    <row r="54" spans="2:7" x14ac:dyDescent="0.25">
      <c r="B54" s="1"/>
      <c r="C54" s="1"/>
      <c r="D54" s="1"/>
      <c r="E54" s="1"/>
      <c r="F54" s="1"/>
      <c r="G54" s="1"/>
    </row>
    <row r="55" spans="2:7" x14ac:dyDescent="0.25">
      <c r="B55" s="1"/>
      <c r="C55" s="1"/>
      <c r="D55" s="1"/>
      <c r="E55" s="1"/>
      <c r="F55" s="1"/>
      <c r="G55" s="1"/>
    </row>
    <row r="56" spans="2:7" x14ac:dyDescent="0.25">
      <c r="B56" s="1"/>
      <c r="C56" s="1"/>
      <c r="D56" s="1"/>
      <c r="E56" s="1"/>
      <c r="F56" s="1"/>
      <c r="G56" s="1"/>
    </row>
    <row r="57" spans="2:7" x14ac:dyDescent="0.25">
      <c r="B57" s="1"/>
      <c r="C57" s="1"/>
      <c r="D57" s="1"/>
      <c r="E57" s="1"/>
      <c r="F57" s="1"/>
      <c r="G57" s="1"/>
    </row>
    <row r="58" spans="2:7" x14ac:dyDescent="0.25">
      <c r="B58" s="1"/>
      <c r="C58" s="1"/>
      <c r="D58" s="1"/>
      <c r="E58" s="1"/>
      <c r="F58" s="1"/>
      <c r="G58" s="1"/>
    </row>
    <row r="59" spans="2:7" x14ac:dyDescent="0.25">
      <c r="B59" s="1"/>
      <c r="C59" s="1"/>
      <c r="D59" s="1"/>
      <c r="E59" s="1"/>
      <c r="F59" s="1"/>
      <c r="G59" s="1"/>
    </row>
    <row r="60" spans="2:7" x14ac:dyDescent="0.25">
      <c r="B60" s="1"/>
      <c r="C60" s="1"/>
      <c r="D60" s="1"/>
      <c r="E60" s="1"/>
      <c r="F60" s="1"/>
      <c r="G60" s="1"/>
    </row>
    <row r="61" spans="2:7" x14ac:dyDescent="0.25">
      <c r="B61" s="1"/>
      <c r="C61" s="1"/>
      <c r="D61" s="1"/>
      <c r="E61" s="1"/>
      <c r="F61" s="1"/>
      <c r="G61" s="1"/>
    </row>
  </sheetData>
  <protectedRanges>
    <protectedRange sqref="G25:K25" name="Intervallo1_1"/>
  </protectedRanges>
  <mergeCells count="14">
    <mergeCell ref="C17:D17"/>
    <mergeCell ref="E17:F17"/>
    <mergeCell ref="G17:H17"/>
    <mergeCell ref="C25:F25"/>
    <mergeCell ref="G25:K25"/>
    <mergeCell ref="C18:D18"/>
    <mergeCell ref="E18:F18"/>
    <mergeCell ref="G18:H18"/>
    <mergeCell ref="G15:H15"/>
    <mergeCell ref="E15:F15"/>
    <mergeCell ref="C15:D15"/>
    <mergeCell ref="C16:D16"/>
    <mergeCell ref="E16:F16"/>
    <mergeCell ref="G16:H16"/>
  </mergeCells>
  <dataValidations count="1">
    <dataValidation type="list" allowBlank="1" showInputMessage="1" showErrorMessage="1" sqref="G25">
      <formula1>cope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ISTRUZIONI</vt:lpstr>
      <vt:lpstr>CALCOLO NEVE NTC</vt:lpstr>
      <vt:lpstr>Copertura ad una falda</vt:lpstr>
      <vt:lpstr>Copertura a due falde</vt:lpstr>
      <vt:lpstr>Copertura a più falde</vt:lpstr>
      <vt:lpstr>dati nascosti</vt:lpstr>
      <vt:lpstr>cop</vt:lpstr>
      <vt:lpstr>cope</vt:lpstr>
      <vt:lpstr>sn</vt:lpstr>
      <vt:lpstr>topo</vt:lpstr>
      <vt:lpstr>zona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Davide Cicchini</dc:creator>
  <cp:lastModifiedBy>Nicla</cp:lastModifiedBy>
  <cp:lastPrinted>2016-06-05T03:34:38Z</cp:lastPrinted>
  <dcterms:created xsi:type="dcterms:W3CDTF">2015-09-11T09:49:11Z</dcterms:created>
  <dcterms:modified xsi:type="dcterms:W3CDTF">2016-06-09T16:47:50Z</dcterms:modified>
</cp:coreProperties>
</file>